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36"/>
  </bookViews>
  <sheets>
    <sheet name="V전지" sheetId="3" r:id="rId1"/>
  </sheets>
  <definedNames>
    <definedName name="_xlnm._FilterDatabase" localSheetId="0" hidden="1">V전지!$A$10:$J$10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7" i="3" l="1"/>
  <c r="I26" i="3"/>
  <c r="I25" i="3"/>
  <c r="I24" i="3"/>
  <c r="I23" i="3"/>
  <c r="I22" i="3"/>
  <c r="I21" i="3"/>
  <c r="I20" i="3"/>
  <c r="I19" i="3"/>
  <c r="I18" i="3"/>
  <c r="D18" i="3"/>
  <c r="D19" i="3"/>
  <c r="D20" i="3"/>
  <c r="D21" i="3"/>
  <c r="D22" i="3"/>
  <c r="D23" i="3"/>
  <c r="D24" i="3"/>
  <c r="D25" i="3"/>
  <c r="D26" i="3"/>
  <c r="D27" i="3"/>
  <c r="J31" i="3" l="1"/>
  <c r="E31" i="3"/>
  <c r="I30" i="3"/>
  <c r="D30" i="3"/>
  <c r="I29" i="3"/>
  <c r="D29" i="3"/>
  <c r="I28" i="3"/>
  <c r="D28" i="3"/>
  <c r="I17" i="3"/>
  <c r="D17" i="3"/>
  <c r="I16" i="3"/>
  <c r="D16" i="3"/>
  <c r="M15" i="3"/>
  <c r="I15" i="3"/>
  <c r="D15" i="3"/>
  <c r="M14" i="3"/>
  <c r="I14" i="3"/>
  <c r="D14" i="3"/>
  <c r="I13" i="3"/>
  <c r="D13" i="3"/>
  <c r="I12" i="3"/>
  <c r="D12" i="3"/>
  <c r="M11" i="3"/>
  <c r="I11" i="3"/>
  <c r="D11" i="3"/>
  <c r="M10" i="3"/>
  <c r="H31" i="3" l="1"/>
  <c r="G31" i="3" s="1"/>
  <c r="M12" i="3"/>
  <c r="M13" i="3"/>
</calcChain>
</file>

<file path=xl/sharedStrings.xml><?xml version="1.0" encoding="utf-8"?>
<sst xmlns="http://schemas.openxmlformats.org/spreadsheetml/2006/main" count="38" uniqueCount="36">
  <si>
    <t>업체명</t>
    <phoneticPr fontId="1" type="noConversion"/>
  </si>
  <si>
    <t>전압</t>
    <phoneticPr fontId="1" type="noConversion"/>
  </si>
  <si>
    <t>온도</t>
    <phoneticPr fontId="1" type="noConversion"/>
  </si>
  <si>
    <t>담당자</t>
    <phoneticPr fontId="1" type="noConversion"/>
  </si>
  <si>
    <t>비중(25도 환산)</t>
    <phoneticPr fontId="1" type="noConversion"/>
  </si>
  <si>
    <t>접수내용</t>
    <phoneticPr fontId="1" type="noConversion"/>
  </si>
  <si>
    <t>제품명</t>
    <phoneticPr fontId="1" type="noConversion"/>
  </si>
  <si>
    <t>제조lot</t>
    <phoneticPr fontId="1" type="noConversion"/>
  </si>
  <si>
    <t>리프트</t>
    <phoneticPr fontId="1" type="noConversion"/>
  </si>
  <si>
    <t>설치일자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</si>
  <si>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</si>
  <si>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</si>
  <si>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</si>
  <si>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비중(25도 환산)</t>
    <phoneticPr fontId="1" type="noConversion"/>
  </si>
  <si>
    <t>비중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</si>
  <si>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</si>
  <si>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</si>
  <si>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</si>
  <si>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</si>
  <si>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</si>
  <si>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</si>
  <si>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기타 및 사진</t>
    <phoneticPr fontId="1" type="noConversion"/>
  </si>
  <si>
    <t>총전압</t>
    <phoneticPr fontId="1" type="noConversion"/>
  </si>
  <si>
    <t>기 본</t>
    <phoneticPr fontId="1" type="noConversion"/>
  </si>
  <si>
    <t>연락처</t>
    <phoneticPr fontId="1" type="noConversion"/>
  </si>
  <si>
    <t>틸 트</t>
    <phoneticPr fontId="1" type="noConversion"/>
  </si>
  <si>
    <t>장비(지게차)</t>
    <phoneticPr fontId="1" type="noConversion"/>
  </si>
  <si>
    <t>사용시간 저하</t>
    <phoneticPr fontId="1" type="noConversion"/>
  </si>
  <si>
    <t>동성화인텍 1공장</t>
    <phoneticPr fontId="1" type="noConversion"/>
  </si>
  <si>
    <t>현대지게차 경인판매 이찬희 과장</t>
    <phoneticPr fontId="1" type="noConversion"/>
  </si>
  <si>
    <t>010-5295-6753</t>
    <phoneticPr fontId="1" type="noConversion"/>
  </si>
  <si>
    <t>VCJ5-80V(PIJ01853S)</t>
    <phoneticPr fontId="1" type="noConversion"/>
  </si>
  <si>
    <t>11639676-260915-001</t>
    <phoneticPr fontId="1" type="noConversion"/>
  </si>
  <si>
    <t>헬리 CPD30 3톤 지게차</t>
    <phoneticPr fontId="1" type="noConversion"/>
  </si>
  <si>
    <t>2026.09.17</t>
    <phoneticPr fontId="1" type="noConversion"/>
  </si>
  <si>
    <t xml:space="preserve">                                     지게차 점검 일지  (    2026.   09 .   17  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</si>
</sst>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3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3" xfId="0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5" fillId="0" borderId="2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8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1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2" fontId="3" fillId="0" borderId="19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16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2" fontId="5" fillId="0" borderId="9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0"/>
  <sheetViews>
    <sheetView tabSelected="1" workbookViewId="0">
      <selection activeCell="F31" sqref="F31"/>
    </sheetView>
  </sheetViews>
  <sheetFormatPr defaultRowHeight="15" x14ac:dyDescent="0.4"/>
  <cols>
    <col min="1" max="1" width="8.796875" style="26"/>
    <col min="2" max="6" width="13.09765625" style="26" customWidth="1"/>
    <col min="7" max="10" width="13.09765625" style="1" customWidth="1"/>
    <col min="11" max="16384" width="8.796875" style="1"/>
  </cols>
  <sheetData>
    <row r="1" spans="1:13" ht="27.6" thickBot="1" x14ac:dyDescent="0.45">
      <c r="A1" s="60" t="s">
        <v>35</v>
      </c>
      <c r="B1" s="60"/>
      <c r="C1" s="60"/>
      <c r="D1" s="60"/>
      <c r="E1" s="60"/>
      <c r="F1" s="60"/>
      <c r="G1" s="60"/>
      <c r="H1" s="60"/>
      <c r="I1" s="60"/>
      <c r="J1" s="60"/>
    </row>
    <row r="2" spans="1:13" ht="23.4" customHeight="1" x14ac:dyDescent="0.4">
      <c r="A2" s="2" t="s">
        <v>5</v>
      </c>
      <c r="B2" s="61" t="s">
        <v>27</v>
      </c>
      <c r="C2" s="62"/>
      <c r="D2" s="63"/>
      <c r="E2" s="63"/>
      <c r="F2" s="3" t="s">
        <v>22</v>
      </c>
      <c r="G2" s="64"/>
      <c r="H2" s="65"/>
      <c r="I2" s="66"/>
      <c r="J2" s="67"/>
    </row>
    <row r="3" spans="1:13" ht="23.4" customHeight="1" x14ac:dyDescent="0.4">
      <c r="A3" s="4" t="s">
        <v>0</v>
      </c>
      <c r="B3" s="57" t="s">
        <v>28</v>
      </c>
      <c r="C3" s="58"/>
      <c r="D3" s="58"/>
      <c r="E3" s="59"/>
      <c r="F3" s="4" t="s">
        <v>23</v>
      </c>
      <c r="G3" s="40"/>
      <c r="H3" s="35"/>
      <c r="I3" s="41"/>
      <c r="J3" s="42"/>
    </row>
    <row r="4" spans="1:13" ht="23.4" customHeight="1" x14ac:dyDescent="0.4">
      <c r="A4" s="4" t="s">
        <v>3</v>
      </c>
      <c r="B4" s="57" t="s">
        <v>29</v>
      </c>
      <c r="C4" s="58"/>
      <c r="D4" s="58"/>
      <c r="E4" s="59"/>
      <c r="F4" s="5" t="s">
        <v>24</v>
      </c>
      <c r="G4" s="40" t="s">
        <v>30</v>
      </c>
      <c r="H4" s="35"/>
      <c r="I4" s="41"/>
      <c r="J4" s="42"/>
    </row>
    <row r="5" spans="1:13" ht="23.4" customHeight="1" x14ac:dyDescent="0.4">
      <c r="A5" s="4" t="s">
        <v>6</v>
      </c>
      <c r="B5" s="37" t="s">
        <v>31</v>
      </c>
      <c r="C5" s="38"/>
      <c r="D5" s="39"/>
      <c r="E5" s="39"/>
      <c r="F5" s="4" t="s">
        <v>25</v>
      </c>
      <c r="G5" s="40"/>
      <c r="H5" s="35"/>
      <c r="I5" s="41"/>
      <c r="J5" s="42"/>
    </row>
    <row r="6" spans="1:13" ht="23.4" customHeight="1" x14ac:dyDescent="0.4">
      <c r="A6" s="4" t="s">
        <v>7</v>
      </c>
      <c r="B6" s="43" t="s">
        <v>32</v>
      </c>
      <c r="C6" s="44"/>
      <c r="D6" s="45"/>
      <c r="E6" s="45"/>
      <c r="F6" s="4" t="s">
        <v>8</v>
      </c>
      <c r="G6" s="46"/>
      <c r="H6" s="47"/>
      <c r="I6" s="48"/>
      <c r="J6" s="49"/>
    </row>
    <row r="7" spans="1:13" ht="23.4" customHeight="1" thickBot="1" x14ac:dyDescent="0.45">
      <c r="A7" s="6" t="s">
        <v>9</v>
      </c>
      <c r="B7" s="50" t="s">
        <v>34</v>
      </c>
      <c r="C7" s="51"/>
      <c r="D7" s="52"/>
      <c r="E7" s="52"/>
      <c r="F7" s="6" t="s">
        <v>26</v>
      </c>
      <c r="G7" s="53" t="s">
        <v>33</v>
      </c>
      <c r="H7" s="54"/>
      <c r="I7" s="55"/>
      <c r="J7" s="56"/>
    </row>
    <row r="8" spans="1:13" ht="16.8" x14ac:dyDescent="0.4">
      <c r="A8" s="7"/>
      <c r="B8" s="8"/>
      <c r="C8" s="8"/>
      <c r="D8" s="8"/>
      <c r="E8" s="8"/>
      <c r="F8" s="7"/>
      <c r="G8" s="32"/>
      <c r="H8" s="32"/>
      <c r="I8" s="32"/>
      <c r="J8" s="32"/>
    </row>
    <row r="9" spans="1:13" ht="17.399999999999999" thickBot="1" x14ac:dyDescent="0.45">
      <c r="A9" s="9"/>
      <c r="B9" s="10"/>
      <c r="C9" s="10"/>
      <c r="D9" s="10"/>
      <c r="E9" s="10"/>
      <c r="F9" s="9"/>
      <c r="G9" s="33"/>
      <c r="H9" s="33"/>
      <c r="I9" s="33"/>
      <c r="J9" s="33"/>
    </row>
    <row r="10" spans="1:13" ht="27" customHeight="1" thickBot="1" x14ac:dyDescent="0.45">
      <c r="A10" s="11" t="s">
        <v>10</v>
      </c>
      <c r="B10" s="12" t="s">
        <v>11</v>
      </c>
      <c r="C10" s="12" t="s">
        <v>12</v>
      </c>
      <c r="D10" s="12" t="s">
        <v>13</v>
      </c>
      <c r="E10" s="12" t="s">
        <v>2</v>
      </c>
      <c r="F10" s="12" t="s">
        <v>10</v>
      </c>
      <c r="G10" s="12" t="s">
        <v>1</v>
      </c>
      <c r="H10" s="12" t="s">
        <v>14</v>
      </c>
      <c r="I10" s="13" t="s">
        <v>4</v>
      </c>
      <c r="J10" s="14" t="s">
        <v>2</v>
      </c>
      <c r="L10" s="15" t="s">
        <v>15</v>
      </c>
      <c r="M10" s="16">
        <f>MAX(G11:G30,B11:B30)</f>
        <v>2.15</v>
      </c>
    </row>
    <row r="11" spans="1:13" ht="27" customHeight="1" thickTop="1" x14ac:dyDescent="0.4">
      <c r="A11" s="17">
        <v>1</v>
      </c>
      <c r="B11" s="18">
        <v>2.15</v>
      </c>
      <c r="C11" s="19">
        <v>1.282</v>
      </c>
      <c r="D11" s="19">
        <f>$C11+0.0007*($E11-25)</f>
        <v>1.2841</v>
      </c>
      <c r="E11" s="20">
        <v>28</v>
      </c>
      <c r="F11" s="21">
        <v>21</v>
      </c>
      <c r="G11" s="18">
        <v>2.14</v>
      </c>
      <c r="H11" s="19">
        <v>1.2789999999999999</v>
      </c>
      <c r="I11" s="19">
        <f>$H11+0.0007*($J11-25)</f>
        <v>1.2817999999999998</v>
      </c>
      <c r="J11" s="20">
        <v>29</v>
      </c>
      <c r="L11" s="15" t="s">
        <v>16</v>
      </c>
      <c r="M11" s="16">
        <f>MIN(B11:B30,G11:G30)</f>
        <v>2.14</v>
      </c>
    </row>
    <row r="12" spans="1:13" ht="27" customHeight="1" x14ac:dyDescent="0.4">
      <c r="A12" s="22">
        <v>2</v>
      </c>
      <c r="B12" s="18">
        <v>2.15</v>
      </c>
      <c r="C12" s="19">
        <v>1.282</v>
      </c>
      <c r="D12" s="19">
        <f t="shared" ref="D12:D30" si="0">$C12+0.0007*($E12-25)</f>
        <v>1.2847999999999999</v>
      </c>
      <c r="E12" s="20">
        <v>29</v>
      </c>
      <c r="F12" s="23">
        <v>22</v>
      </c>
      <c r="G12" s="18">
        <v>2.15</v>
      </c>
      <c r="H12" s="19">
        <v>1.28</v>
      </c>
      <c r="I12" s="19">
        <f t="shared" ref="I12:I30" si="1">$H12+0.0007*($J12-25)</f>
        <v>1.2827999999999999</v>
      </c>
      <c r="J12" s="20">
        <v>29</v>
      </c>
      <c r="L12" s="15" t="s">
        <v>17</v>
      </c>
      <c r="M12" s="24">
        <f>MAX(D11:D30,I11:I30)</f>
        <v>1.2857999999999998</v>
      </c>
    </row>
    <row r="13" spans="1:13" ht="27" customHeight="1" x14ac:dyDescent="0.4">
      <c r="A13" s="22">
        <v>3</v>
      </c>
      <c r="B13" s="18">
        <v>2.15</v>
      </c>
      <c r="C13" s="19">
        <v>1.282</v>
      </c>
      <c r="D13" s="19">
        <f t="shared" si="0"/>
        <v>1.2847999999999999</v>
      </c>
      <c r="E13" s="20">
        <v>29</v>
      </c>
      <c r="F13" s="23">
        <v>23</v>
      </c>
      <c r="G13" s="18">
        <v>2.15</v>
      </c>
      <c r="H13" s="19">
        <v>1.28</v>
      </c>
      <c r="I13" s="19">
        <f t="shared" si="1"/>
        <v>1.2827999999999999</v>
      </c>
      <c r="J13" s="20">
        <v>29</v>
      </c>
      <c r="L13" s="15" t="s">
        <v>18</v>
      </c>
      <c r="M13" s="24">
        <f>MIN(D11:D30,I11:I30)</f>
        <v>1.2787999999999999</v>
      </c>
    </row>
    <row r="14" spans="1:13" ht="27" customHeight="1" x14ac:dyDescent="0.4">
      <c r="A14" s="22">
        <v>4</v>
      </c>
      <c r="B14" s="18">
        <v>2.15</v>
      </c>
      <c r="C14" s="19">
        <v>1.2829999999999999</v>
      </c>
      <c r="D14" s="19">
        <f t="shared" si="0"/>
        <v>1.2857999999999998</v>
      </c>
      <c r="E14" s="20">
        <v>29</v>
      </c>
      <c r="F14" s="21">
        <v>24</v>
      </c>
      <c r="G14" s="18">
        <v>2.15</v>
      </c>
      <c r="H14" s="19">
        <v>1.28</v>
      </c>
      <c r="I14" s="19">
        <f t="shared" si="1"/>
        <v>1.2827999999999999</v>
      </c>
      <c r="J14" s="20">
        <v>29</v>
      </c>
      <c r="L14" s="15" t="s">
        <v>19</v>
      </c>
      <c r="M14" s="1">
        <f>MAX(E11:E30,J11:J30)</f>
        <v>29</v>
      </c>
    </row>
    <row r="15" spans="1:13" ht="27" customHeight="1" x14ac:dyDescent="0.4">
      <c r="A15" s="22">
        <v>5</v>
      </c>
      <c r="B15" s="18">
        <v>2.15</v>
      </c>
      <c r="C15" s="19">
        <v>1.282</v>
      </c>
      <c r="D15" s="19">
        <f t="shared" si="0"/>
        <v>1.2847999999999999</v>
      </c>
      <c r="E15" s="20">
        <v>29</v>
      </c>
      <c r="F15" s="23">
        <v>25</v>
      </c>
      <c r="G15" s="18">
        <v>2.14</v>
      </c>
      <c r="H15" s="19">
        <v>1.28</v>
      </c>
      <c r="I15" s="19">
        <f t="shared" si="1"/>
        <v>1.2827999999999999</v>
      </c>
      <c r="J15" s="20">
        <v>29</v>
      </c>
      <c r="L15" s="15" t="s">
        <v>20</v>
      </c>
      <c r="M15" s="1">
        <f>MIN(E11:E30,J11:J30)</f>
        <v>28</v>
      </c>
    </row>
    <row r="16" spans="1:13" ht="27" customHeight="1" x14ac:dyDescent="0.4">
      <c r="A16" s="22">
        <v>6</v>
      </c>
      <c r="B16" s="18">
        <v>2.15</v>
      </c>
      <c r="C16" s="19">
        <v>1.282</v>
      </c>
      <c r="D16" s="19">
        <f t="shared" si="0"/>
        <v>1.2847999999999999</v>
      </c>
      <c r="E16" s="20">
        <v>29</v>
      </c>
      <c r="F16" s="23">
        <v>26</v>
      </c>
      <c r="G16" s="18">
        <v>2.14</v>
      </c>
      <c r="H16" s="19">
        <v>1.282</v>
      </c>
      <c r="I16" s="19">
        <f t="shared" si="1"/>
        <v>1.2847999999999999</v>
      </c>
      <c r="J16" s="20">
        <v>29</v>
      </c>
      <c r="L16" s="25"/>
    </row>
    <row r="17" spans="1:13" ht="27" customHeight="1" x14ac:dyDescent="0.4">
      <c r="A17" s="30">
        <v>7</v>
      </c>
      <c r="B17" s="18">
        <v>2.14</v>
      </c>
      <c r="C17" s="31">
        <v>1.282</v>
      </c>
      <c r="D17" s="31">
        <f>$C17+0.0007*($E17-25)</f>
        <v>1.2847999999999999</v>
      </c>
      <c r="E17" s="20">
        <v>29</v>
      </c>
      <c r="F17" s="21">
        <v>27</v>
      </c>
      <c r="G17" s="18">
        <v>2.14</v>
      </c>
      <c r="H17" s="19">
        <v>1.28</v>
      </c>
      <c r="I17" s="19">
        <f t="shared" si="1"/>
        <v>1.2827999999999999</v>
      </c>
      <c r="J17" s="20">
        <v>29</v>
      </c>
      <c r="L17" s="25"/>
    </row>
    <row r="18" spans="1:13" ht="27" customHeight="1" x14ac:dyDescent="0.4">
      <c r="A18" s="22">
        <v>8</v>
      </c>
      <c r="B18" s="18">
        <v>2.15</v>
      </c>
      <c r="C18" s="31">
        <v>1.282</v>
      </c>
      <c r="D18" s="31">
        <f t="shared" ref="D18:D27" si="2">$C18+0.0007*($E18-25)</f>
        <v>1.2847999999999999</v>
      </c>
      <c r="E18" s="20">
        <v>29</v>
      </c>
      <c r="F18" s="23">
        <v>28</v>
      </c>
      <c r="G18" s="18">
        <v>2.14</v>
      </c>
      <c r="H18" s="19">
        <v>1.2809999999999999</v>
      </c>
      <c r="I18" s="19">
        <f t="shared" si="1"/>
        <v>1.2837999999999998</v>
      </c>
      <c r="J18" s="20">
        <v>29</v>
      </c>
      <c r="L18" s="25"/>
    </row>
    <row r="19" spans="1:13" ht="27" customHeight="1" x14ac:dyDescent="0.4">
      <c r="A19" s="22">
        <v>9</v>
      </c>
      <c r="B19" s="18">
        <v>2.14</v>
      </c>
      <c r="C19" s="31">
        <v>1.282</v>
      </c>
      <c r="D19" s="31">
        <f t="shared" si="2"/>
        <v>1.2847999999999999</v>
      </c>
      <c r="E19" s="20">
        <v>29</v>
      </c>
      <c r="F19" s="23">
        <v>29</v>
      </c>
      <c r="G19" s="18">
        <v>2.15</v>
      </c>
      <c r="H19" s="19">
        <v>1.2809999999999999</v>
      </c>
      <c r="I19" s="19">
        <f t="shared" si="1"/>
        <v>1.2837999999999998</v>
      </c>
      <c r="J19" s="20">
        <v>29</v>
      </c>
      <c r="L19" s="25"/>
    </row>
    <row r="20" spans="1:13" ht="27" customHeight="1" x14ac:dyDescent="0.4">
      <c r="A20" s="30">
        <v>10</v>
      </c>
      <c r="B20" s="18">
        <v>2.14</v>
      </c>
      <c r="C20" s="31">
        <v>1.2809999999999999</v>
      </c>
      <c r="D20" s="31">
        <f t="shared" si="2"/>
        <v>1.2837999999999998</v>
      </c>
      <c r="E20" s="20">
        <v>29</v>
      </c>
      <c r="F20" s="21">
        <v>30</v>
      </c>
      <c r="G20" s="18">
        <v>2.15</v>
      </c>
      <c r="H20" s="19">
        <v>1.2809999999999999</v>
      </c>
      <c r="I20" s="19">
        <f t="shared" si="1"/>
        <v>1.2837999999999998</v>
      </c>
      <c r="J20" s="20">
        <v>29</v>
      </c>
      <c r="L20" s="25"/>
    </row>
    <row r="21" spans="1:13" ht="27" customHeight="1" x14ac:dyDescent="0.4">
      <c r="A21" s="22">
        <v>11</v>
      </c>
      <c r="B21" s="18">
        <v>2.14</v>
      </c>
      <c r="C21" s="31">
        <v>1.28</v>
      </c>
      <c r="D21" s="31">
        <f t="shared" si="2"/>
        <v>1.2827999999999999</v>
      </c>
      <c r="E21" s="20">
        <v>29</v>
      </c>
      <c r="F21" s="23">
        <v>31</v>
      </c>
      <c r="G21" s="18">
        <v>2.15</v>
      </c>
      <c r="H21" s="19">
        <v>1.28</v>
      </c>
      <c r="I21" s="19">
        <f t="shared" si="1"/>
        <v>1.2827999999999999</v>
      </c>
      <c r="J21" s="20">
        <v>29</v>
      </c>
      <c r="L21" s="25"/>
    </row>
    <row r="22" spans="1:13" ht="27" customHeight="1" x14ac:dyDescent="0.4">
      <c r="A22" s="22">
        <v>12</v>
      </c>
      <c r="B22" s="18">
        <v>2.14</v>
      </c>
      <c r="C22" s="31">
        <v>1.28</v>
      </c>
      <c r="D22" s="31">
        <f t="shared" si="2"/>
        <v>1.2827999999999999</v>
      </c>
      <c r="E22" s="20">
        <v>29</v>
      </c>
      <c r="F22" s="23">
        <v>32</v>
      </c>
      <c r="G22" s="18">
        <v>2.15</v>
      </c>
      <c r="H22" s="19">
        <v>1.2789999999999999</v>
      </c>
      <c r="I22" s="19">
        <f t="shared" si="1"/>
        <v>1.2817999999999998</v>
      </c>
      <c r="J22" s="20">
        <v>29</v>
      </c>
      <c r="L22" s="25"/>
    </row>
    <row r="23" spans="1:13" ht="27" customHeight="1" x14ac:dyDescent="0.4">
      <c r="A23" s="30">
        <v>13</v>
      </c>
      <c r="B23" s="18">
        <v>2.14</v>
      </c>
      <c r="C23" s="31">
        <v>1.28</v>
      </c>
      <c r="D23" s="31">
        <f t="shared" si="2"/>
        <v>1.2827999999999999</v>
      </c>
      <c r="E23" s="20">
        <v>29</v>
      </c>
      <c r="F23" s="21">
        <v>33</v>
      </c>
      <c r="G23" s="18">
        <v>2.15</v>
      </c>
      <c r="H23" s="19">
        <v>1.28</v>
      </c>
      <c r="I23" s="19">
        <f t="shared" si="1"/>
        <v>1.2827999999999999</v>
      </c>
      <c r="J23" s="20">
        <v>29</v>
      </c>
      <c r="L23" s="25"/>
    </row>
    <row r="24" spans="1:13" ht="27" customHeight="1" x14ac:dyDescent="0.4">
      <c r="A24" s="22">
        <v>14</v>
      </c>
      <c r="B24" s="18">
        <v>2.15</v>
      </c>
      <c r="C24" s="31">
        <v>1.282</v>
      </c>
      <c r="D24" s="31">
        <f t="shared" si="2"/>
        <v>1.2847999999999999</v>
      </c>
      <c r="E24" s="20">
        <v>29</v>
      </c>
      <c r="F24" s="23">
        <v>34</v>
      </c>
      <c r="G24" s="18">
        <v>2.15</v>
      </c>
      <c r="H24" s="19">
        <v>1.2809999999999999</v>
      </c>
      <c r="I24" s="19">
        <f t="shared" si="1"/>
        <v>1.2837999999999998</v>
      </c>
      <c r="J24" s="20">
        <v>29</v>
      </c>
      <c r="L24" s="25"/>
    </row>
    <row r="25" spans="1:13" ht="27" customHeight="1" x14ac:dyDescent="0.4">
      <c r="A25" s="22">
        <v>15</v>
      </c>
      <c r="B25" s="18">
        <v>2.14</v>
      </c>
      <c r="C25" s="31">
        <v>1.2809999999999999</v>
      </c>
      <c r="D25" s="31">
        <f t="shared" si="2"/>
        <v>1.2837999999999998</v>
      </c>
      <c r="E25" s="20">
        <v>29</v>
      </c>
      <c r="F25" s="23">
        <v>35</v>
      </c>
      <c r="G25" s="18">
        <v>2.15</v>
      </c>
      <c r="H25" s="19">
        <v>1.28</v>
      </c>
      <c r="I25" s="19">
        <f t="shared" si="1"/>
        <v>1.2827999999999999</v>
      </c>
      <c r="J25" s="20">
        <v>29</v>
      </c>
      <c r="L25" s="25"/>
    </row>
    <row r="26" spans="1:13" ht="27" customHeight="1" x14ac:dyDescent="0.4">
      <c r="A26" s="30">
        <v>16</v>
      </c>
      <c r="B26" s="18">
        <v>2.14</v>
      </c>
      <c r="C26" s="31">
        <v>1.28</v>
      </c>
      <c r="D26" s="31">
        <f t="shared" si="2"/>
        <v>1.2827999999999999</v>
      </c>
      <c r="E26" s="20">
        <v>29</v>
      </c>
      <c r="F26" s="21">
        <v>36</v>
      </c>
      <c r="G26" s="18">
        <v>2.15</v>
      </c>
      <c r="H26" s="19">
        <v>1.28</v>
      </c>
      <c r="I26" s="19">
        <f t="shared" si="1"/>
        <v>1.2827999999999999</v>
      </c>
      <c r="J26" s="20">
        <v>29</v>
      </c>
      <c r="L26" s="25"/>
    </row>
    <row r="27" spans="1:13" ht="27" customHeight="1" x14ac:dyDescent="0.4">
      <c r="A27" s="22">
        <v>17</v>
      </c>
      <c r="B27" s="18">
        <v>2.14</v>
      </c>
      <c r="C27" s="31">
        <v>1.282</v>
      </c>
      <c r="D27" s="31">
        <f t="shared" si="2"/>
        <v>1.2847999999999999</v>
      </c>
      <c r="E27" s="20">
        <v>29</v>
      </c>
      <c r="F27" s="23">
        <v>37</v>
      </c>
      <c r="G27" s="18">
        <v>2.15</v>
      </c>
      <c r="H27" s="19">
        <v>1.282</v>
      </c>
      <c r="I27" s="19">
        <f t="shared" si="1"/>
        <v>1.2847999999999999</v>
      </c>
      <c r="J27" s="20">
        <v>29</v>
      </c>
      <c r="L27" s="25"/>
    </row>
    <row r="28" spans="1:13" ht="27" customHeight="1" x14ac:dyDescent="0.4">
      <c r="A28" s="22">
        <v>18</v>
      </c>
      <c r="B28" s="68">
        <v>2.15</v>
      </c>
      <c r="C28" s="31">
        <v>1.28</v>
      </c>
      <c r="D28" s="31">
        <f t="shared" si="0"/>
        <v>1.2827999999999999</v>
      </c>
      <c r="E28" s="20">
        <v>29</v>
      </c>
      <c r="F28" s="23">
        <v>38</v>
      </c>
      <c r="G28" s="18">
        <v>2.15</v>
      </c>
      <c r="H28" s="19">
        <v>1.28</v>
      </c>
      <c r="I28" s="19">
        <f t="shared" si="1"/>
        <v>1.2827999999999999</v>
      </c>
      <c r="J28" s="20">
        <v>29</v>
      </c>
      <c r="L28" s="25"/>
    </row>
    <row r="29" spans="1:13" ht="27" customHeight="1" x14ac:dyDescent="0.4">
      <c r="A29" s="30">
        <v>19</v>
      </c>
      <c r="B29" s="18">
        <v>2.15</v>
      </c>
      <c r="C29" s="31">
        <v>1.276</v>
      </c>
      <c r="D29" s="31">
        <f t="shared" si="0"/>
        <v>1.2787999999999999</v>
      </c>
      <c r="E29" s="20">
        <v>29</v>
      </c>
      <c r="F29" s="21">
        <v>39</v>
      </c>
      <c r="G29" s="18">
        <v>2.14</v>
      </c>
      <c r="H29" s="19">
        <v>1.28</v>
      </c>
      <c r="I29" s="19">
        <f t="shared" si="1"/>
        <v>1.2827999999999999</v>
      </c>
      <c r="J29" s="20">
        <v>29</v>
      </c>
      <c r="L29" s="25"/>
      <c r="M29" s="16"/>
    </row>
    <row r="30" spans="1:13" ht="27" customHeight="1" thickBot="1" x14ac:dyDescent="0.45">
      <c r="A30" s="22">
        <v>20</v>
      </c>
      <c r="B30" s="18">
        <v>2.15</v>
      </c>
      <c r="C30" s="31">
        <v>1.2809999999999999</v>
      </c>
      <c r="D30" s="31">
        <f t="shared" si="0"/>
        <v>1.2837999999999998</v>
      </c>
      <c r="E30" s="20">
        <v>29</v>
      </c>
      <c r="F30" s="23">
        <v>40</v>
      </c>
      <c r="G30" s="18">
        <v>2.14</v>
      </c>
      <c r="H30" s="19">
        <v>1.28</v>
      </c>
      <c r="I30" s="19">
        <f t="shared" si="1"/>
        <v>1.2827999999999999</v>
      </c>
      <c r="J30" s="20">
        <v>29</v>
      </c>
      <c r="L30" s="25"/>
    </row>
    <row r="31" spans="1:13" ht="16.8" x14ac:dyDescent="0.4">
      <c r="E31" s="27">
        <f>SUM(E11:E30)</f>
        <v>579</v>
      </c>
      <c r="G31" s="28">
        <f>+H31/24</f>
        <v>48.291666666666664</v>
      </c>
      <c r="H31" s="29">
        <f>+J31+E31</f>
        <v>1159</v>
      </c>
      <c r="J31" s="29">
        <f>SUM(J11:J30)</f>
        <v>580</v>
      </c>
      <c r="L31" s="25"/>
    </row>
    <row r="32" spans="1:13" ht="16.8" x14ac:dyDescent="0.4">
      <c r="A32" s="36" t="s">
        <v>21</v>
      </c>
      <c r="B32" s="36"/>
      <c r="L32" s="25"/>
    </row>
    <row r="33" spans="1:12" ht="17.399999999999999" customHeight="1" x14ac:dyDescent="0.4">
      <c r="A33" s="35"/>
      <c r="B33" s="35"/>
      <c r="C33" s="35"/>
      <c r="D33" s="35"/>
      <c r="E33" s="35"/>
      <c r="F33" s="35"/>
      <c r="G33" s="35"/>
      <c r="H33" s="35"/>
      <c r="I33" s="35"/>
      <c r="J33" s="35"/>
      <c r="K33" s="34"/>
      <c r="L33" s="34"/>
    </row>
    <row r="34" spans="1:12" ht="17.399999999999999" customHeight="1" x14ac:dyDescent="0.4">
      <c r="A34" s="35"/>
      <c r="B34" s="35"/>
      <c r="C34" s="35"/>
      <c r="D34" s="35"/>
      <c r="E34" s="35"/>
      <c r="F34" s="35"/>
      <c r="G34" s="35"/>
      <c r="H34" s="35"/>
      <c r="I34" s="35"/>
      <c r="J34" s="35"/>
      <c r="K34" s="34"/>
      <c r="L34" s="34"/>
    </row>
    <row r="35" spans="1:12" ht="17.399999999999999" customHeight="1" x14ac:dyDescent="0.4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4"/>
      <c r="L35" s="34"/>
    </row>
    <row r="36" spans="1:12" ht="17.399999999999999" customHeight="1" x14ac:dyDescent="0.4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4"/>
      <c r="L36" s="34"/>
    </row>
    <row r="37" spans="1:12" ht="17.399999999999999" customHeight="1" x14ac:dyDescent="0.4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4"/>
      <c r="L37" s="34"/>
    </row>
    <row r="38" spans="1:12" ht="17.399999999999999" customHeight="1" x14ac:dyDescent="0.4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4"/>
      <c r="L38" s="34"/>
    </row>
    <row r="39" spans="1:12" ht="17.399999999999999" customHeight="1" x14ac:dyDescent="0.4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4"/>
      <c r="L39" s="34"/>
    </row>
    <row r="40" spans="1:12" ht="17.399999999999999" customHeight="1" x14ac:dyDescent="0.4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4"/>
      <c r="L40" s="34"/>
    </row>
    <row r="41" spans="1:12" ht="17.399999999999999" customHeight="1" x14ac:dyDescent="0.4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4"/>
      <c r="L41" s="34"/>
    </row>
    <row r="42" spans="1:12" ht="17.399999999999999" customHeight="1" x14ac:dyDescent="0.4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4"/>
      <c r="L42" s="34"/>
    </row>
    <row r="43" spans="1:12" ht="17.399999999999999" customHeight="1" x14ac:dyDescent="0.4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4"/>
      <c r="L43" s="34"/>
    </row>
    <row r="44" spans="1:12" ht="17.399999999999999" customHeight="1" x14ac:dyDescent="0.4">
      <c r="A44" s="35"/>
      <c r="B44" s="35"/>
      <c r="C44" s="35"/>
      <c r="D44" s="35"/>
      <c r="E44" s="35"/>
      <c r="F44" s="35"/>
      <c r="G44" s="35"/>
      <c r="H44" s="35"/>
      <c r="I44" s="35"/>
      <c r="J44" s="35"/>
      <c r="K44" s="34"/>
      <c r="L44" s="34"/>
    </row>
    <row r="45" spans="1:12" ht="17.399999999999999" customHeight="1" x14ac:dyDescent="0.4">
      <c r="A45" s="35"/>
      <c r="B45" s="35"/>
      <c r="C45" s="35"/>
      <c r="D45" s="35"/>
      <c r="E45" s="35"/>
      <c r="F45" s="35"/>
      <c r="G45" s="35"/>
      <c r="H45" s="35"/>
      <c r="I45" s="35"/>
      <c r="J45" s="35"/>
      <c r="K45" s="34"/>
      <c r="L45" s="34"/>
    </row>
    <row r="46" spans="1:12" ht="17.399999999999999" customHeight="1" x14ac:dyDescent="0.4">
      <c r="A46" s="35"/>
      <c r="B46" s="35"/>
      <c r="C46" s="35"/>
      <c r="D46" s="35"/>
      <c r="E46" s="35"/>
      <c r="F46" s="35"/>
      <c r="G46" s="35"/>
      <c r="H46" s="35"/>
      <c r="I46" s="35"/>
      <c r="J46" s="35"/>
      <c r="K46" s="34"/>
      <c r="L46" s="34"/>
    </row>
    <row r="47" spans="1:12" ht="0.6" customHeight="1" x14ac:dyDescent="0.4">
      <c r="A47" s="35"/>
      <c r="B47" s="35"/>
      <c r="C47" s="35"/>
      <c r="D47" s="35"/>
      <c r="E47" s="35"/>
      <c r="F47" s="35"/>
      <c r="G47" s="35"/>
      <c r="H47" s="35"/>
      <c r="I47" s="35"/>
      <c r="J47" s="35"/>
      <c r="K47" s="34"/>
      <c r="L47" s="34"/>
    </row>
    <row r="48" spans="1:12" ht="17.399999999999999" customHeight="1" x14ac:dyDescent="0.4">
      <c r="A48" s="35"/>
      <c r="B48" s="35"/>
      <c r="C48" s="35"/>
      <c r="D48" s="35"/>
      <c r="E48" s="35"/>
      <c r="F48" s="35"/>
      <c r="G48" s="35"/>
      <c r="H48" s="35"/>
      <c r="I48" s="35"/>
      <c r="J48" s="35"/>
      <c r="K48" s="34"/>
      <c r="L48" s="34"/>
    </row>
    <row r="49" spans="1:12" ht="17.399999999999999" customHeight="1" x14ac:dyDescent="0.4">
      <c r="A49" s="35"/>
      <c r="B49" s="35"/>
      <c r="C49" s="35"/>
      <c r="D49" s="35"/>
      <c r="E49" s="35"/>
      <c r="F49" s="35"/>
      <c r="G49" s="35"/>
      <c r="H49" s="35"/>
      <c r="I49" s="35"/>
      <c r="J49" s="35"/>
      <c r="K49" s="34"/>
      <c r="L49" s="34"/>
    </row>
    <row r="50" spans="1:12" ht="17.399999999999999" customHeight="1" x14ac:dyDescent="0.4">
      <c r="A50" s="35"/>
      <c r="B50" s="35"/>
      <c r="C50" s="35"/>
      <c r="D50" s="35"/>
      <c r="E50" s="35"/>
      <c r="F50" s="35"/>
      <c r="G50" s="35"/>
      <c r="H50" s="35"/>
      <c r="I50" s="35"/>
      <c r="J50" s="35"/>
      <c r="K50" s="34"/>
      <c r="L50" s="34"/>
    </row>
    <row r="51" spans="1:12" ht="17.399999999999999" customHeight="1" x14ac:dyDescent="0.4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4"/>
      <c r="L51" s="34"/>
    </row>
    <row r="52" spans="1:12" ht="17.399999999999999" customHeight="1" x14ac:dyDescent="0.4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4"/>
      <c r="L52" s="34"/>
    </row>
    <row r="53" spans="1:12" ht="17.399999999999999" customHeight="1" x14ac:dyDescent="0.4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4"/>
      <c r="L53" s="34"/>
    </row>
    <row r="54" spans="1:12" ht="17.399999999999999" customHeight="1" x14ac:dyDescent="0.4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4"/>
      <c r="L54" s="34"/>
    </row>
    <row r="55" spans="1:12" ht="17.399999999999999" customHeight="1" x14ac:dyDescent="0.4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4"/>
      <c r="L55" s="34"/>
    </row>
    <row r="56" spans="1:12" ht="17.399999999999999" customHeight="1" x14ac:dyDescent="0.4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</row>
    <row r="57" spans="1:12" ht="17.399999999999999" customHeight="1" x14ac:dyDescent="0.4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</row>
    <row r="58" spans="1:12" ht="17.399999999999999" customHeight="1" x14ac:dyDescent="0.4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</row>
    <row r="59" spans="1:12" ht="17.399999999999999" customHeight="1" x14ac:dyDescent="0.4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</row>
    <row r="60" spans="1:12" ht="17.399999999999999" customHeight="1" x14ac:dyDescent="0.4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</row>
    <row r="61" spans="1:12" ht="17.399999999999999" customHeight="1" x14ac:dyDescent="0.4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</row>
    <row r="62" spans="1:12" ht="17.399999999999999" customHeight="1" x14ac:dyDescent="0.4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</row>
    <row r="63" spans="1:12" ht="17.399999999999999" customHeight="1" x14ac:dyDescent="0.4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</row>
    <row r="64" spans="1:12" ht="17.399999999999999" customHeight="1" x14ac:dyDescent="0.4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</row>
    <row r="65" spans="1:12" ht="17.399999999999999" customHeight="1" x14ac:dyDescent="0.4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</row>
    <row r="66" spans="1:12" ht="17.399999999999999" customHeight="1" x14ac:dyDescent="0.4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</row>
    <row r="67" spans="1:12" ht="17.399999999999999" customHeight="1" x14ac:dyDescent="0.4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</row>
    <row r="68" spans="1:12" ht="17.399999999999999" customHeight="1" x14ac:dyDescent="0.4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</row>
    <row r="69" spans="1:12" ht="17.399999999999999" customHeight="1" x14ac:dyDescent="0.4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</row>
    <row r="70" spans="1:12" ht="17.399999999999999" customHeight="1" x14ac:dyDescent="0.4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</row>
  </sheetData>
  <autoFilter ref="A10:J10"/>
  <mergeCells count="15">
    <mergeCell ref="B4:E4"/>
    <mergeCell ref="G4:J4"/>
    <mergeCell ref="A1:J1"/>
    <mergeCell ref="B2:E2"/>
    <mergeCell ref="G2:J2"/>
    <mergeCell ref="B3:E3"/>
    <mergeCell ref="G3:J3"/>
    <mergeCell ref="A33:J55"/>
    <mergeCell ref="A32:B32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2026-03-16T00:11:42Z</cp:lastPrinted>
  <dcterms:created xsi:type="dcterms:W3CDTF">2020-02-13T23:45:55Z</dcterms:created>
  <dcterms:modified xsi:type="dcterms:W3CDTF">2026-09-17T09:35:41Z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