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5415" windowWidth="28800" windowHeight="15735"/>
  </bookViews>
  <sheets>
    <sheet name="정류기" sheetId="10" r:id="rId1"/>
    <sheet name="발전기" sheetId="14" r:id="rId2"/>
    <sheet name="Sheet1" sheetId="13" r:id="rId3"/>
  </sheets>
  <definedNames>
    <definedName name="_xlnm._FilterDatabase" localSheetId="1" hidden="1">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0" l="1"/>
  <c r="E9" i="10"/>
  <c r="E10" i="10"/>
  <c r="E11" i="10"/>
  <c r="E12" i="10"/>
  <c r="E13" i="10"/>
  <c r="E14" i="10"/>
  <c r="E15" i="10"/>
  <c r="E7" i="10"/>
  <c r="E8" i="14"/>
  <c r="E9" i="14"/>
  <c r="E10" i="14"/>
  <c r="E7" i="14"/>
  <c r="C188" i="14"/>
  <c r="O3" i="14"/>
  <c r="H8" i="14" l="1"/>
  <c r="G11" i="10" l="1"/>
  <c r="D186" i="14" l="1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I8" i="14"/>
  <c r="G8" i="14"/>
  <c r="D8" i="14"/>
  <c r="H7" i="14"/>
  <c r="I7" i="14" s="1"/>
  <c r="G7" i="14"/>
  <c r="D7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G11" i="14" l="1"/>
  <c r="H11" i="14" s="1"/>
</calcChain>
</file>

<file path=xl/sharedStrings.xml><?xml version="1.0" encoding="utf-8"?>
<sst xmlns="http://schemas.openxmlformats.org/spreadsheetml/2006/main" count="72" uniqueCount="38">
  <si>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</si>
  <si>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</si>
  <si>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</si>
  <si>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</si>
  <si>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</si>
  <si>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</si>
  <si>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</si>
  <si>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</si>
  <si>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</si>
  <si>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</si>
  <si>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</si>
  <si>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</si>
  <si>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</si>
  <si>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</si>
  <si>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</si>
  <si>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</si>
  <si>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</si>
  <si>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</si>
  <si>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</si>
  <si>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</si>
  <si>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</si>
  <si>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</si>
  <si>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</si>
  <si>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</si>
  <si>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</si>
  <si>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</si>
  <si>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</si>
  <si>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</si>
  <si>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</si>
  <si>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정류기</t>
    <phoneticPr fontId="2" type="noConversion"/>
  </si>
  <si>
    <t>BS</t>
    <phoneticPr fontId="2" type="noConversion"/>
  </si>
  <si>
    <t>HICA</t>
    <phoneticPr fontId="2" type="noConversion"/>
  </si>
  <si>
    <t>두산위브더파크</t>
    <phoneticPr fontId="2" type="noConversion"/>
  </si>
  <si>
    <t>2023.10.31</t>
    <phoneticPr fontId="2" type="noConversion"/>
  </si>
  <si>
    <t>2023.11.02</t>
    <phoneticPr fontId="2" type="noConversion"/>
  </si>
  <si>
    <t>RP</t>
    <phoneticPr fontId="2" type="noConversion"/>
  </si>
  <si>
    <t>2020.03.28</t>
    <phoneticPr fontId="2" type="noConversion"/>
  </si>
  <si>
    <t>2020.04.01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</si>
</sst>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0" fillId="0" borderId="0" xfId="0" applyNumberFormat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10584</xdr:colOff>
      <xdr:row>5</xdr:row>
      <xdr:rowOff>21166</xdr:rowOff>
    </xdr:from>
    <xdr:to>
      <xdr:col>10</xdr:col>
      <xdr:colOff>1122200</xdr:colOff>
      <xdr:row>198</xdr:row>
      <xdr:rowOff>207725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32751" y="836083"/>
          <a:ext cx="2402782" cy="4843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abSelected="1" zoomScale="90" zoomScaleNormal="90" workbookViewId="0">
      <selection activeCell="L10" sqref="L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46233</v>
      </c>
      <c r="B3" s="7" t="s">
        <v>32</v>
      </c>
      <c r="C3" s="7" t="s">
        <v>23</v>
      </c>
      <c r="D3" s="7" t="s">
        <v>30</v>
      </c>
      <c r="E3" s="8" t="s">
        <v>31</v>
      </c>
      <c r="F3" s="9">
        <v>120</v>
      </c>
      <c r="G3" s="29" t="s">
        <v>33</v>
      </c>
      <c r="H3" s="29" t="s">
        <v>34</v>
      </c>
      <c r="I3" s="8"/>
      <c r="J3" s="9">
        <v>9</v>
      </c>
      <c r="K3" s="10">
        <v>34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22">
        <v>4.33</v>
      </c>
      <c r="D7" s="23" t="e">
        <f t="shared" ref="D7:D70" si="0">C7/$I$3</f>
        <v>#DIV/0!</v>
      </c>
      <c r="E7" s="22">
        <f>C7/$C$7</f>
        <v>1</v>
      </c>
      <c r="F7" s="24" t="s">
        <v>20</v>
      </c>
      <c r="G7" s="25">
        <f>MAX(B7:B114)</f>
        <v>13.24</v>
      </c>
      <c r="H7" s="25">
        <f>MAX(C7:C114)</f>
        <v>7.87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13.15</v>
      </c>
      <c r="C8" s="22">
        <v>6.37</v>
      </c>
      <c r="D8" s="23" t="e">
        <f t="shared" si="0"/>
        <v>#DIV/0!</v>
      </c>
      <c r="E8" s="22">
        <f t="shared" ref="E8:E15" si="1">C8/$C$7</f>
        <v>1.4711316397228638</v>
      </c>
      <c r="F8" s="24" t="s">
        <v>21</v>
      </c>
      <c r="G8" s="25">
        <f>MIN(B7:B114)</f>
        <v>13.14</v>
      </c>
      <c r="H8" s="25">
        <f>MIN(C7:C114)</f>
        <v>4.33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13.14</v>
      </c>
      <c r="C9" s="22">
        <v>4.3600000000000003</v>
      </c>
      <c r="D9" s="23" t="e">
        <f t="shared" si="0"/>
        <v>#DIV/0!</v>
      </c>
      <c r="E9" s="22">
        <f t="shared" si="1"/>
        <v>1.0069284064665127</v>
      </c>
      <c r="J9"/>
      <c r="K9"/>
    </row>
    <row r="10" spans="1:15" x14ac:dyDescent="0.3">
      <c r="A10" s="21">
        <v>4</v>
      </c>
      <c r="B10" s="22">
        <v>13.17</v>
      </c>
      <c r="C10" s="22">
        <v>5.31</v>
      </c>
      <c r="D10" s="23" t="e">
        <f t="shared" si="0"/>
        <v>#DIV/0!</v>
      </c>
      <c r="E10" s="22">
        <f t="shared" si="1"/>
        <v>1.2263279445727482</v>
      </c>
      <c r="J10"/>
      <c r="K10"/>
    </row>
    <row r="11" spans="1:15" x14ac:dyDescent="0.3">
      <c r="A11" s="21">
        <v>5</v>
      </c>
      <c r="B11" s="22">
        <v>13.18</v>
      </c>
      <c r="C11" s="22">
        <v>7.87</v>
      </c>
      <c r="D11" s="23" t="e">
        <f t="shared" si="0"/>
        <v>#DIV/0!</v>
      </c>
      <c r="E11" s="22">
        <f t="shared" si="1"/>
        <v>1.8175519630484989</v>
      </c>
      <c r="F11" s="24" t="s">
        <v>22</v>
      </c>
      <c r="G11" s="26">
        <f>SUM(B7:B15)</f>
        <v>118.62000000000002</v>
      </c>
      <c r="H11" s="25">
        <f>G11/9</f>
        <v>13.180000000000001</v>
      </c>
      <c r="J11"/>
      <c r="K11"/>
    </row>
    <row r="12" spans="1:15" x14ac:dyDescent="0.3">
      <c r="A12" s="21">
        <v>6</v>
      </c>
      <c r="B12" s="22">
        <v>13.18</v>
      </c>
      <c r="C12" s="22">
        <v>4.93</v>
      </c>
      <c r="D12" s="23" t="e">
        <f t="shared" si="0"/>
        <v>#DIV/0!</v>
      </c>
      <c r="E12" s="22">
        <f t="shared" si="1"/>
        <v>1.1385681293302539</v>
      </c>
      <c r="J12"/>
      <c r="K12"/>
    </row>
    <row r="13" spans="1:15" x14ac:dyDescent="0.3">
      <c r="A13" s="21">
        <v>7</v>
      </c>
      <c r="B13" s="22">
        <v>13.24</v>
      </c>
      <c r="C13" s="22">
        <v>7.48</v>
      </c>
      <c r="D13" s="23" t="e">
        <f t="shared" si="0"/>
        <v>#DIV/0!</v>
      </c>
      <c r="E13" s="22">
        <f t="shared" si="1"/>
        <v>1.7274826789838338</v>
      </c>
      <c r="J13"/>
      <c r="K13"/>
    </row>
    <row r="14" spans="1:15" x14ac:dyDescent="0.3">
      <c r="A14" s="21">
        <v>8</v>
      </c>
      <c r="B14" s="22">
        <v>13.2</v>
      </c>
      <c r="C14" s="22">
        <v>6.78</v>
      </c>
      <c r="D14" s="23" t="e">
        <f t="shared" si="0"/>
        <v>#DIV/0!</v>
      </c>
      <c r="E14" s="22">
        <f t="shared" si="1"/>
        <v>1.5658198614318708</v>
      </c>
      <c r="J14"/>
      <c r="K14"/>
    </row>
    <row r="15" spans="1:15" x14ac:dyDescent="0.3">
      <c r="A15" s="21">
        <v>9</v>
      </c>
      <c r="B15" s="22">
        <v>13.17</v>
      </c>
      <c r="C15" s="22">
        <v>5.09</v>
      </c>
      <c r="D15" s="23" t="e">
        <f t="shared" si="0"/>
        <v>#DIV/0!</v>
      </c>
      <c r="E15" s="22">
        <f t="shared" si="1"/>
        <v>1.1755196304849884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46233</v>
      </c>
      <c r="B3" s="7" t="s">
        <v>32</v>
      </c>
      <c r="C3" s="7" t="s">
        <v>23</v>
      </c>
      <c r="D3" s="7" t="s">
        <v>30</v>
      </c>
      <c r="E3" s="8" t="s">
        <v>35</v>
      </c>
      <c r="F3" s="9">
        <v>200</v>
      </c>
      <c r="G3" s="29" t="s">
        <v>36</v>
      </c>
      <c r="H3" s="29" t="s">
        <v>37</v>
      </c>
      <c r="I3" s="8"/>
      <c r="J3" s="9">
        <v>4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4.26</v>
      </c>
      <c r="D7" s="23" t="e">
        <f t="shared" ref="D7:D70" si="0">C7/$I$3</f>
        <v>#DIV/0!</v>
      </c>
      <c r="E7" s="2">
        <f>C7/$C$7</f>
        <v>1</v>
      </c>
      <c r="F7" s="24" t="s">
        <v>20</v>
      </c>
      <c r="G7" s="25">
        <f>MAX(B7:B114)</f>
        <v>13.41</v>
      </c>
      <c r="H7" s="25">
        <f>MAX(C7:C114)</f>
        <v>8.76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13.39</v>
      </c>
      <c r="C8" s="22">
        <v>7.89</v>
      </c>
      <c r="D8" s="23" t="e">
        <f t="shared" si="0"/>
        <v>#DIV/0!</v>
      </c>
      <c r="E8" s="2">
        <f t="shared" ref="E8:E10" si="1">C8/$C$7</f>
        <v>1.852112676056338</v>
      </c>
      <c r="F8" s="24" t="s">
        <v>21</v>
      </c>
      <c r="G8" s="25">
        <f>MIN(B7:B114)</f>
        <v>13.35</v>
      </c>
      <c r="H8" s="25">
        <f>MIN(C7:C114)</f>
        <v>4.26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13.35</v>
      </c>
      <c r="C9" s="22">
        <v>5.17</v>
      </c>
      <c r="D9" s="23" t="e">
        <f t="shared" si="0"/>
        <v>#DIV/0!</v>
      </c>
      <c r="E9" s="2">
        <f t="shared" si="1"/>
        <v>1.2136150234741785</v>
      </c>
      <c r="J9"/>
      <c r="K9"/>
    </row>
    <row r="10" spans="1:15" x14ac:dyDescent="0.3">
      <c r="A10" s="21">
        <v>4</v>
      </c>
      <c r="B10" s="22">
        <v>13.41</v>
      </c>
      <c r="C10" s="22">
        <v>8.76</v>
      </c>
      <c r="D10" s="23" t="e">
        <f t="shared" si="0"/>
        <v>#DIV/0!</v>
      </c>
      <c r="E10" s="2">
        <f t="shared" si="1"/>
        <v>2.056338028169014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SUM(G7:G8)</f>
        <v>26.759999999999998</v>
      </c>
      <c r="H11" s="25">
        <f>G11/2</f>
        <v>13.379999999999999</v>
      </c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  <row r="188" spans="1:4" x14ac:dyDescent="0.3">
      <c r="C188" s="42">
        <f>AVERAGE(C7:C187)</f>
        <v>6.52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2"/>
  <sheetViews>
    <sheetView workbookViewId="0">
      <selection activeCell="I11" sqref="I11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27</v>
      </c>
      <c r="D2" s="38"/>
      <c r="E2" s="38"/>
    </row>
    <row r="3" spans="2:7" x14ac:dyDescent="0.3">
      <c r="C3" s="39" t="s">
        <v>25</v>
      </c>
      <c r="D3" s="43" t="s">
        <v>29</v>
      </c>
      <c r="E3" s="43"/>
    </row>
    <row r="4" spans="2:7" x14ac:dyDescent="0.3">
      <c r="C4" s="39" t="s">
        <v>26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13.19</v>
      </c>
      <c r="E5" s="40">
        <v>4.33</v>
      </c>
      <c r="F5" s="35"/>
    </row>
    <row r="6" spans="2:7" x14ac:dyDescent="0.3">
      <c r="B6" s="35"/>
      <c r="C6" s="39">
        <v>2</v>
      </c>
      <c r="D6" s="40">
        <v>13.15</v>
      </c>
      <c r="E6" s="40">
        <v>6.37</v>
      </c>
      <c r="F6" s="35"/>
    </row>
    <row r="7" spans="2:7" x14ac:dyDescent="0.3">
      <c r="B7" s="35"/>
      <c r="C7" s="39">
        <v>3</v>
      </c>
      <c r="D7" s="40">
        <v>13.14</v>
      </c>
      <c r="E7" s="40">
        <v>4.3600000000000003</v>
      </c>
      <c r="F7" s="35"/>
      <c r="G7" s="35"/>
    </row>
    <row r="8" spans="2:7" x14ac:dyDescent="0.3">
      <c r="B8" s="35"/>
      <c r="C8" s="39">
        <v>4</v>
      </c>
      <c r="D8" s="40">
        <v>13.17</v>
      </c>
      <c r="E8" s="40">
        <v>5.31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7.87</v>
      </c>
      <c r="F9" s="35"/>
      <c r="G9" s="35"/>
    </row>
    <row r="10" spans="2:7" x14ac:dyDescent="0.3">
      <c r="B10" s="35"/>
      <c r="C10" s="39">
        <v>6</v>
      </c>
      <c r="D10" s="40">
        <v>13.18</v>
      </c>
      <c r="E10" s="40">
        <v>4.93</v>
      </c>
      <c r="F10" s="35"/>
      <c r="G10" s="35"/>
    </row>
    <row r="11" spans="2:7" x14ac:dyDescent="0.3">
      <c r="B11" s="35"/>
      <c r="C11" s="39">
        <v>7</v>
      </c>
      <c r="D11" s="40">
        <v>13.24</v>
      </c>
      <c r="E11" s="40">
        <v>7.48</v>
      </c>
      <c r="F11" s="35"/>
      <c r="G11" s="35"/>
    </row>
    <row r="12" spans="2:7" x14ac:dyDescent="0.3">
      <c r="B12" s="35"/>
      <c r="C12" s="39">
        <v>8</v>
      </c>
      <c r="D12" s="40">
        <v>13.2</v>
      </c>
      <c r="E12" s="40">
        <v>6.78</v>
      </c>
      <c r="F12" s="35"/>
    </row>
    <row r="13" spans="2:7" x14ac:dyDescent="0.3">
      <c r="B13" s="35"/>
      <c r="C13" s="39">
        <v>9</v>
      </c>
      <c r="D13" s="40">
        <v>13.17</v>
      </c>
      <c r="E13" s="40">
        <v>5.09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28</v>
      </c>
      <c r="D15" s="38"/>
      <c r="E15" s="38"/>
    </row>
    <row r="16" spans="2:7" x14ac:dyDescent="0.3">
      <c r="B16" s="36"/>
      <c r="C16" s="39" t="s">
        <v>25</v>
      </c>
      <c r="D16" s="44" t="s">
        <v>24</v>
      </c>
      <c r="E16" s="45"/>
    </row>
    <row r="17" spans="2:5" x14ac:dyDescent="0.3">
      <c r="B17" s="36"/>
      <c r="C17" s="39" t="s">
        <v>26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13.38</v>
      </c>
      <c r="E18" s="40">
        <v>4.26</v>
      </c>
    </row>
    <row r="19" spans="2:5" x14ac:dyDescent="0.3">
      <c r="B19" s="36"/>
      <c r="C19" s="39">
        <v>2</v>
      </c>
      <c r="D19" s="40">
        <v>13.39</v>
      </c>
      <c r="E19" s="40">
        <v>7.89</v>
      </c>
    </row>
    <row r="20" spans="2:5" x14ac:dyDescent="0.3">
      <c r="B20" s="36"/>
      <c r="C20" s="41">
        <v>3</v>
      </c>
      <c r="D20" s="40">
        <v>13.35</v>
      </c>
      <c r="E20" s="40">
        <v>5.17</v>
      </c>
    </row>
    <row r="21" spans="2:5" x14ac:dyDescent="0.3">
      <c r="B21" s="36"/>
      <c r="C21" s="41">
        <v>4</v>
      </c>
      <c r="D21" s="40">
        <v>13.41</v>
      </c>
      <c r="E21" s="40">
        <v>8.76</v>
      </c>
    </row>
    <row r="22" spans="2:5" x14ac:dyDescent="0.3">
      <c r="B22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2026-08-04T00:30:20Z</dcterms:modified>
</cp:coreProperties>
</file>