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6315" windowWidth="28800" windowHeight="15735"/>
  </bookViews>
  <sheets>
    <sheet name="정류기" sheetId="10" r:id="rId1"/>
    <sheet name="발전기" sheetId="16" r:id="rId2"/>
    <sheet name="방송장비" sheetId="15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E15" i="16"/>
  <c r="D15" i="16"/>
  <c r="E14" i="16"/>
  <c r="D14" i="16"/>
  <c r="E13" i="16"/>
  <c r="D13" i="16"/>
  <c r="E12" i="16"/>
  <c r="D12" i="16"/>
  <c r="H11" i="16"/>
  <c r="E11" i="16"/>
  <c r="D11" i="16"/>
  <c r="E10" i="16"/>
  <c r="D10" i="16"/>
  <c r="E9" i="16"/>
  <c r="D9" i="16"/>
  <c r="H8" i="16"/>
  <c r="I8" i="16" s="1"/>
  <c r="G8" i="16"/>
  <c r="E8" i="16"/>
  <c r="D8" i="16"/>
  <c r="H7" i="16"/>
  <c r="I7" i="16" s="1"/>
  <c r="G7" i="16"/>
  <c r="E7" i="16"/>
  <c r="D7" i="16"/>
  <c r="O3" i="16"/>
  <c r="H11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E15" i="15"/>
  <c r="D15" i="15"/>
  <c r="E14" i="15"/>
  <c r="D14" i="15"/>
  <c r="E13" i="15"/>
  <c r="D13" i="15"/>
  <c r="E12" i="15"/>
  <c r="D12" i="15"/>
  <c r="E11" i="15"/>
  <c r="D11" i="15"/>
  <c r="E10" i="15"/>
  <c r="D10" i="15"/>
  <c r="E9" i="15"/>
  <c r="D9" i="15"/>
  <c r="H8" i="15"/>
  <c r="I8" i="15" s="1"/>
  <c r="G8" i="15"/>
  <c r="E8" i="15"/>
  <c r="D8" i="15"/>
  <c r="H7" i="15"/>
  <c r="I7" i="15" s="1"/>
  <c r="G7" i="15"/>
  <c r="E7" i="15"/>
  <c r="D7" i="15"/>
  <c r="O3" i="15"/>
  <c r="E8" i="10" l="1"/>
  <c r="E9" i="10"/>
  <c r="E10" i="10"/>
  <c r="E11" i="10"/>
  <c r="E12" i="10"/>
  <c r="E13" i="10"/>
  <c r="E14" i="10"/>
  <c r="E15" i="10"/>
  <c r="E7" i="10"/>
  <c r="G11" i="10" l="1"/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<sst xmlns="http://schemas.openxmlformats.org/spreadsheetml/2006/main" count="108" uniqueCount="41">
  <si>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</si>
  <si>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</si>
  <si>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</si>
  <si>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</si>
  <si>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</si>
  <si>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</si>
  <si>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</si>
  <si>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</si>
  <si>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</si>
  <si>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</si>
  <si>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</si>
  <si>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</si>
  <si>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</si>
  <si>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</si>
  <si>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</si>
  <si>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</si>
  <si>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</si>
  <si>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</si>
  <si>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</si>
  <si>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</si>
  <si>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</si>
  <si>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</si>
  <si>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</si>
  <si>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</si>
  <si>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</si>
  <si>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</si>
  <si>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</si>
  <si>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</si>
  <si>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</si>
  <si>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정류기</t>
    <phoneticPr fontId="2" type="noConversion"/>
  </si>
  <si>
    <t>BS</t>
    <phoneticPr fontId="2" type="noConversion"/>
  </si>
  <si>
    <t>ESP</t>
    <phoneticPr fontId="2" type="noConversion"/>
  </si>
  <si>
    <t>첨단휴먼시아1단지</t>
    <phoneticPr fontId="2" type="noConversion"/>
  </si>
  <si>
    <t>2021.12.11</t>
    <phoneticPr fontId="2" type="noConversion"/>
  </si>
  <si>
    <t>2022.01.28</t>
    <phoneticPr fontId="2" type="noConversion"/>
  </si>
  <si>
    <t>방송장비</t>
    <phoneticPr fontId="2" type="noConversion"/>
  </si>
  <si>
    <t>2018.05.28</t>
    <phoneticPr fontId="2" type="noConversion"/>
  </si>
  <si>
    <t>2018.06.20</t>
    <phoneticPr fontId="2" type="noConversion"/>
  </si>
  <si>
    <t>발전기</t>
    <phoneticPr fontId="2" type="noConversion"/>
  </si>
  <si>
    <t>2021.12.11</t>
    <phoneticPr fontId="2" type="noConversion"/>
  </si>
  <si>
    <t>3.방송장비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</si>
</sst>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3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80" fontId="6" fillId="5" borderId="3" xfId="0" applyNumberFormat="1" applyFont="1" applyFill="1" applyBorder="1" applyAlignment="1">
      <alignment horizontal="center" vertical="center"/>
    </xf>
    <xf numFmtId="183" fontId="6" fillId="5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94059</xdr:colOff>
      <xdr:row>22</xdr:row>
      <xdr:rowOff>200025</xdr:rowOff>
    </xdr:from>
    <xdr:to>
      <xdr:col>10</xdr:col>
      <xdr:colOff>457200</xdr:colOff>
      <xdr:row>29</xdr:row>
      <xdr:rowOff>28575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94434" y="4810125"/>
          <a:ext cx="3163491" cy="1295400"/>
        </a:xfrm>
        <a:prstGeom prst="rect">
          <a:avLst/>
        </a:prstGeom>
      </xdr:spPr>
    </xdr:pic>
    <xdr:clientData/>
  </xdr:twoCellAnchor>
  <xdr:twoCellAnchor>
    <xdr:from>
      <xdr:col>7</xdr:col>
      <xdr:colOff>533400</xdr:colOff>
      <xdr:row>25</xdr:row>
      <xdr:rowOff>190500</xdr:rowOff>
    </xdr:from>
    <xdr:to>
      <xdr:col>8</xdr:col>
      <xdr:colOff>0</xdr:colOff>
      <xdr:row>27</xdr:row>
      <xdr:rowOff>28575</xdr:rowOff>
    </xdr:to>
    <xdr:cxnSp macro="">
      <xdr:nvCxnSpPr>
        <xdr:cNvPr id="5" name="직선 화살표 연결선 4"/>
        <xdr:cNvCxnSpPr/>
      </xdr:nvCxnSpPr>
      <xdr:spPr>
        <a:xfrm flipH="1">
          <a:off x="3933825" y="5429250"/>
          <a:ext cx="152400" cy="257175"/>
        </a:xfrm>
        <a:prstGeom prst="straightConnector1">
          <a:avLst/>
        </a:prstGeom>
        <a:ln w="28575"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25</xdr:row>
      <xdr:rowOff>190500</xdr:rowOff>
    </xdr:from>
    <xdr:to>
      <xdr:col>9</xdr:col>
      <xdr:colOff>628650</xdr:colOff>
      <xdr:row>27</xdr:row>
      <xdr:rowOff>28575</xdr:rowOff>
    </xdr:to>
    <xdr:cxnSp macro="">
      <xdr:nvCxnSpPr>
        <xdr:cNvPr id="6" name="직선 화살표 연결선 5"/>
        <xdr:cNvCxnSpPr/>
      </xdr:nvCxnSpPr>
      <xdr:spPr>
        <a:xfrm flipH="1">
          <a:off x="5591175" y="5429250"/>
          <a:ext cx="152400" cy="257175"/>
        </a:xfrm>
        <a:prstGeom prst="straightConnector1">
          <a:avLst/>
        </a:prstGeom>
        <a:ln w="28575"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590550</xdr:colOff>
      <xdr:row>25</xdr:row>
      <xdr:rowOff>200025</xdr:rowOff>
    </xdr:from>
    <xdr:ext cx="556563" cy="249684"/>
    <xdr:sp macro="" textlink="">
      <xdr:nvSpPr>
        <xdr:cNvPr id="7" name="TextBox 6"/>
        <xdr:cNvSpPr txBox="1"/>
      </xdr:nvSpPr>
      <xdr:spPr>
        <a:xfrm>
          <a:off x="3990975" y="5438775"/>
          <a:ext cx="556563" cy="249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800" b="1">
              <a:solidFill>
                <a:schemeClr val="bg1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크랙발생</a:t>
          </a:r>
        </a:p>
      </xdr:txBody>
    </xdr:sp>
    <xdr:clientData/>
  </xdr:oneCellAnchor>
  <xdr:oneCellAnchor>
    <xdr:from>
      <xdr:col>9</xdr:col>
      <xdr:colOff>514350</xdr:colOff>
      <xdr:row>24</xdr:row>
      <xdr:rowOff>200025</xdr:rowOff>
    </xdr:from>
    <xdr:ext cx="556563" cy="249684"/>
    <xdr:sp macro="" textlink="">
      <xdr:nvSpPr>
        <xdr:cNvPr id="8" name="TextBox 7"/>
        <xdr:cNvSpPr txBox="1"/>
      </xdr:nvSpPr>
      <xdr:spPr>
        <a:xfrm>
          <a:off x="5629275" y="5229225"/>
          <a:ext cx="556563" cy="249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800" b="1">
              <a:solidFill>
                <a:schemeClr val="bg1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크랙발생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abSelected="1"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46261</v>
      </c>
      <c r="B3" s="7" t="s">
        <v>32</v>
      </c>
      <c r="C3" s="7" t="s">
        <v>23</v>
      </c>
      <c r="D3" s="7" t="s">
        <v>30</v>
      </c>
      <c r="E3" s="8" t="s">
        <v>31</v>
      </c>
      <c r="F3" s="9">
        <v>200</v>
      </c>
      <c r="G3" s="29" t="s">
        <v>33</v>
      </c>
      <c r="H3" s="29" t="s">
        <v>34</v>
      </c>
      <c r="I3" s="8">
        <v>2.2999999999999998</v>
      </c>
      <c r="J3" s="9">
        <v>9</v>
      </c>
      <c r="K3" s="10">
        <v>33</v>
      </c>
      <c r="L3" s="10">
        <v>32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2.4540000000000002</v>
      </c>
      <c r="D7" s="23">
        <f t="shared" ref="D7:D70" si="0">C7/$I$3</f>
        <v>1.0669565217391306</v>
      </c>
      <c r="E7" s="22">
        <f>C7/$C$7</f>
        <v>1</v>
      </c>
      <c r="F7" s="24" t="s">
        <v>20</v>
      </c>
      <c r="G7" s="25">
        <f>MAX(B7:B114)</f>
        <v>13.32</v>
      </c>
      <c r="H7" s="25">
        <f>MAX(C7:C114)</f>
        <v>2.4540000000000002</v>
      </c>
      <c r="I7" s="32">
        <f>H7/$I$3</f>
        <v>1.0669565217391306</v>
      </c>
      <c r="J7"/>
      <c r="K7"/>
    </row>
    <row r="8" spans="1:15" x14ac:dyDescent="0.3">
      <c r="A8" s="21">
        <v>2</v>
      </c>
      <c r="B8" s="22">
        <v>13.26</v>
      </c>
      <c r="C8" s="22">
        <v>2.3450000000000002</v>
      </c>
      <c r="D8" s="23">
        <f t="shared" si="0"/>
        <v>1.0195652173913046</v>
      </c>
      <c r="E8" s="22">
        <f t="shared" ref="E8:E15" si="1">C8/$C$7</f>
        <v>0.95558272208638961</v>
      </c>
      <c r="F8" s="24" t="s">
        <v>21</v>
      </c>
      <c r="G8" s="25">
        <f>MIN(B7:B114)</f>
        <v>13.21</v>
      </c>
      <c r="H8" s="25">
        <f>MIN(C7:C114)</f>
        <v>2.3439999999999999</v>
      </c>
      <c r="I8" s="32">
        <f>H8/$I$3</f>
        <v>1.0191304347826087</v>
      </c>
      <c r="J8"/>
      <c r="K8"/>
    </row>
    <row r="9" spans="1:15" x14ac:dyDescent="0.3">
      <c r="A9" s="21">
        <v>3</v>
      </c>
      <c r="B9" s="22">
        <v>13.32</v>
      </c>
      <c r="C9" s="22">
        <v>2.3439999999999999</v>
      </c>
      <c r="D9" s="23">
        <f t="shared" si="0"/>
        <v>1.0191304347826087</v>
      </c>
      <c r="E9" s="22">
        <f t="shared" si="1"/>
        <v>0.95517522412387923</v>
      </c>
      <c r="J9"/>
      <c r="K9"/>
    </row>
    <row r="10" spans="1:15" x14ac:dyDescent="0.3">
      <c r="A10" s="21">
        <v>4</v>
      </c>
      <c r="B10" s="22">
        <v>13.24</v>
      </c>
      <c r="C10" s="22">
        <v>2.4089999999999998</v>
      </c>
      <c r="D10" s="23">
        <f t="shared" si="0"/>
        <v>1.047391304347826</v>
      </c>
      <c r="E10" s="22">
        <f t="shared" si="1"/>
        <v>0.9816625916870414</v>
      </c>
      <c r="J10"/>
      <c r="K10"/>
    </row>
    <row r="11" spans="1:15" x14ac:dyDescent="0.3">
      <c r="A11" s="21">
        <v>5</v>
      </c>
      <c r="B11" s="22">
        <v>13.31</v>
      </c>
      <c r="C11" s="22">
        <v>2.3759999999999999</v>
      </c>
      <c r="D11" s="23">
        <f t="shared" si="0"/>
        <v>1.0330434782608695</v>
      </c>
      <c r="E11" s="22">
        <f t="shared" si="1"/>
        <v>0.96821515892420529</v>
      </c>
      <c r="F11" s="24" t="s">
        <v>22</v>
      </c>
      <c r="G11" s="26">
        <f>SUM(B7:B15)</f>
        <v>119.25000000000001</v>
      </c>
      <c r="H11" s="25">
        <f>G11/9</f>
        <v>13.250000000000002</v>
      </c>
      <c r="J11"/>
      <c r="K11"/>
    </row>
    <row r="12" spans="1:15" x14ac:dyDescent="0.3">
      <c r="A12" s="21">
        <v>6</v>
      </c>
      <c r="B12" s="22">
        <v>13.21</v>
      </c>
      <c r="C12" s="22">
        <v>2.363</v>
      </c>
      <c r="D12" s="23">
        <f t="shared" si="0"/>
        <v>1.0273913043478262</v>
      </c>
      <c r="E12" s="22">
        <f t="shared" si="1"/>
        <v>0.96291768541157285</v>
      </c>
      <c r="J12"/>
      <c r="K12"/>
    </row>
    <row r="13" spans="1:15" x14ac:dyDescent="0.3">
      <c r="A13" s="21">
        <v>7</v>
      </c>
      <c r="B13" s="22">
        <v>13.23</v>
      </c>
      <c r="C13" s="22">
        <v>2.4079999999999999</v>
      </c>
      <c r="D13" s="23">
        <f t="shared" si="0"/>
        <v>1.0469565217391306</v>
      </c>
      <c r="E13" s="22">
        <f t="shared" si="1"/>
        <v>0.98125509372453124</v>
      </c>
      <c r="J13"/>
      <c r="K13"/>
    </row>
    <row r="14" spans="1:15" x14ac:dyDescent="0.3">
      <c r="A14" s="21">
        <v>8</v>
      </c>
      <c r="B14" s="22">
        <v>13.23</v>
      </c>
      <c r="C14" s="22">
        <v>2.4049999999999998</v>
      </c>
      <c r="D14" s="23">
        <f t="shared" si="0"/>
        <v>1.0456521739130435</v>
      </c>
      <c r="E14" s="22">
        <f t="shared" si="1"/>
        <v>0.98003259983700064</v>
      </c>
      <c r="J14"/>
      <c r="K14"/>
    </row>
    <row r="15" spans="1:15" x14ac:dyDescent="0.3">
      <c r="A15" s="21">
        <v>9</v>
      </c>
      <c r="B15" s="22">
        <v>13.24</v>
      </c>
      <c r="C15" s="22">
        <v>2.4140000000000001</v>
      </c>
      <c r="D15" s="23">
        <f t="shared" si="0"/>
        <v>1.0495652173913046</v>
      </c>
      <c r="E15" s="22">
        <f t="shared" si="1"/>
        <v>0.98370008149959254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L4" sqref="L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46261</v>
      </c>
      <c r="B3" s="7" t="s">
        <v>32</v>
      </c>
      <c r="C3" s="7" t="s">
        <v>38</v>
      </c>
      <c r="D3" s="7" t="s">
        <v>30</v>
      </c>
      <c r="E3" s="8" t="s">
        <v>31</v>
      </c>
      <c r="F3" s="9">
        <v>200</v>
      </c>
      <c r="G3" s="29" t="s">
        <v>39</v>
      </c>
      <c r="H3" s="29" t="s">
        <v>34</v>
      </c>
      <c r="I3" s="8">
        <v>2.2999999999999998</v>
      </c>
      <c r="J3" s="9">
        <v>4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</v>
      </c>
      <c r="C7" s="22">
        <v>2.0630000000000002</v>
      </c>
      <c r="D7" s="23">
        <f t="shared" ref="D7:D70" si="0">C7/$I$3</f>
        <v>0.89695652173913054</v>
      </c>
      <c r="E7" s="22">
        <f>C7/$C$7</f>
        <v>1</v>
      </c>
      <c r="F7" s="24" t="s">
        <v>20</v>
      </c>
      <c r="G7" s="25">
        <f>MAX(B7:B114)</f>
        <v>13.24</v>
      </c>
      <c r="H7" s="25">
        <f>MAX(C7:C114)</f>
        <v>2.0630000000000002</v>
      </c>
      <c r="I7" s="32">
        <f>H7/$I$3</f>
        <v>0.89695652173913054</v>
      </c>
      <c r="J7"/>
      <c r="K7"/>
    </row>
    <row r="8" spans="1:15" x14ac:dyDescent="0.3">
      <c r="A8" s="21">
        <v>2</v>
      </c>
      <c r="B8" s="22">
        <v>13.24</v>
      </c>
      <c r="C8" s="22">
        <v>1.911</v>
      </c>
      <c r="D8" s="23">
        <f t="shared" si="0"/>
        <v>0.83086956521739141</v>
      </c>
      <c r="E8" s="22">
        <f t="shared" ref="E8:E15" si="1">C8/$C$7</f>
        <v>0.92632089190499267</v>
      </c>
      <c r="F8" s="24" t="s">
        <v>21</v>
      </c>
      <c r="G8" s="25">
        <f>MIN(B7:B114)</f>
        <v>13.16</v>
      </c>
      <c r="H8" s="25">
        <f>MIN(C7:C114)</f>
        <v>1.8779999999999999</v>
      </c>
      <c r="I8" s="32">
        <f>H8/$I$3</f>
        <v>0.8165217391304348</v>
      </c>
      <c r="J8"/>
      <c r="K8"/>
    </row>
    <row r="9" spans="1:15" x14ac:dyDescent="0.3">
      <c r="A9" s="21">
        <v>3</v>
      </c>
      <c r="B9" s="22">
        <v>13.21</v>
      </c>
      <c r="C9" s="22">
        <v>1.8779999999999999</v>
      </c>
      <c r="D9" s="23">
        <f t="shared" si="0"/>
        <v>0.8165217391304348</v>
      </c>
      <c r="E9" s="22">
        <f t="shared" si="1"/>
        <v>0.91032476975278709</v>
      </c>
      <c r="J9"/>
      <c r="K9"/>
    </row>
    <row r="10" spans="1:15" x14ac:dyDescent="0.3">
      <c r="A10" s="21">
        <v>4</v>
      </c>
      <c r="B10" s="22">
        <v>13.16</v>
      </c>
      <c r="C10" s="22">
        <v>2.0369999999999999</v>
      </c>
      <c r="D10" s="23">
        <f t="shared" si="0"/>
        <v>0.88565217391304352</v>
      </c>
      <c r="E10" s="22">
        <f t="shared" si="1"/>
        <v>0.98739699466795916</v>
      </c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2">
        <f t="shared" si="1"/>
        <v>0</v>
      </c>
      <c r="F11" s="24" t="s">
        <v>22</v>
      </c>
      <c r="G11" s="26">
        <v>25.51</v>
      </c>
      <c r="H11" s="25">
        <f>G11/2</f>
        <v>12.755000000000001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2">
        <f t="shared" si="1"/>
        <v>0</v>
      </c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E13" s="22">
        <f t="shared" si="1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E14" s="22">
        <f t="shared" si="1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E15" s="22">
        <f t="shared" si="1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46261</v>
      </c>
      <c r="B3" s="7" t="s">
        <v>32</v>
      </c>
      <c r="C3" s="7" t="s">
        <v>35</v>
      </c>
      <c r="D3" s="7" t="s">
        <v>30</v>
      </c>
      <c r="E3" s="8" t="s">
        <v>31</v>
      </c>
      <c r="F3" s="9">
        <v>150</v>
      </c>
      <c r="G3" s="29" t="s">
        <v>36</v>
      </c>
      <c r="H3" s="29" t="s">
        <v>37</v>
      </c>
      <c r="I3" s="8">
        <v>2.4</v>
      </c>
      <c r="J3" s="9">
        <v>4</v>
      </c>
      <c r="K3" s="10">
        <v>31</v>
      </c>
      <c r="L3" s="10">
        <v>43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13.73</v>
      </c>
      <c r="C7" s="22">
        <v>257</v>
      </c>
      <c r="D7" s="23">
        <f t="shared" ref="D7:D70" si="0">C7/$I$3</f>
        <v>107.08333333333334</v>
      </c>
      <c r="E7" s="22">
        <f>C7/$C$7</f>
        <v>1</v>
      </c>
      <c r="F7" s="24" t="s">
        <v>20</v>
      </c>
      <c r="G7" s="25">
        <f>MAX(B7:B114)</f>
        <v>13.77</v>
      </c>
      <c r="H7" s="25">
        <f>MAX(C7:C114)</f>
        <v>257</v>
      </c>
      <c r="I7" s="32">
        <f>H7/$I$3</f>
        <v>107.08333333333334</v>
      </c>
      <c r="J7"/>
      <c r="K7"/>
    </row>
    <row r="8" spans="1:15" x14ac:dyDescent="0.3">
      <c r="A8" s="21">
        <v>2</v>
      </c>
      <c r="B8" s="22">
        <v>11.78</v>
      </c>
      <c r="C8" s="22">
        <v>218</v>
      </c>
      <c r="D8" s="23">
        <f t="shared" si="0"/>
        <v>90.833333333333343</v>
      </c>
      <c r="E8" s="22">
        <f t="shared" ref="E8:E15" si="1">C8/$C$7</f>
        <v>0.84824902723735407</v>
      </c>
      <c r="F8" s="24" t="s">
        <v>21</v>
      </c>
      <c r="G8" s="25">
        <f>MIN(B7:B114)</f>
        <v>9.4600000000000009</v>
      </c>
      <c r="H8" s="25">
        <f>MIN(C7:C114)</f>
        <v>99</v>
      </c>
      <c r="I8" s="32">
        <f>H8/$I$3</f>
        <v>41.25</v>
      </c>
      <c r="J8"/>
      <c r="K8"/>
    </row>
    <row r="9" spans="1:15" x14ac:dyDescent="0.3">
      <c r="A9" s="21">
        <v>3</v>
      </c>
      <c r="B9" s="22">
        <v>13.77</v>
      </c>
      <c r="C9" s="22">
        <v>99</v>
      </c>
      <c r="D9" s="23">
        <f t="shared" si="0"/>
        <v>41.25</v>
      </c>
      <c r="E9" s="22">
        <f t="shared" si="1"/>
        <v>0.38521400778210119</v>
      </c>
      <c r="J9"/>
      <c r="K9"/>
    </row>
    <row r="10" spans="1:15" x14ac:dyDescent="0.3">
      <c r="A10" s="21">
        <v>4</v>
      </c>
      <c r="B10" s="22">
        <v>9.4600000000000009</v>
      </c>
      <c r="C10" s="22">
        <v>184</v>
      </c>
      <c r="D10" s="23">
        <f t="shared" si="0"/>
        <v>76.666666666666671</v>
      </c>
      <c r="E10" s="22">
        <f t="shared" si="1"/>
        <v>0.71595330739299612</v>
      </c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2">
        <f t="shared" si="1"/>
        <v>0</v>
      </c>
      <c r="F11" s="24" t="s">
        <v>22</v>
      </c>
      <c r="G11" s="26">
        <v>25.51</v>
      </c>
      <c r="H11" s="25">
        <f>G11/2</f>
        <v>12.755000000000001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2">
        <f t="shared" si="1"/>
        <v>0</v>
      </c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E13" s="22">
        <f t="shared" si="1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E14" s="22">
        <f t="shared" si="1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E15" s="22">
        <f t="shared" si="1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9"/>
  <sheetViews>
    <sheetView workbookViewId="0">
      <selection activeCell="U18" sqref="U18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27</v>
      </c>
      <c r="D2" s="38"/>
      <c r="E2" s="38"/>
    </row>
    <row r="3" spans="2:7" x14ac:dyDescent="0.3">
      <c r="C3" s="39" t="s">
        <v>25</v>
      </c>
      <c r="D3" s="42" t="s">
        <v>29</v>
      </c>
      <c r="E3" s="42"/>
    </row>
    <row r="4" spans="2:7" x14ac:dyDescent="0.3">
      <c r="C4" s="39" t="s">
        <v>26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13.21</v>
      </c>
      <c r="E5" s="40">
        <v>2.4540000000000002</v>
      </c>
      <c r="F5" s="35"/>
    </row>
    <row r="6" spans="2:7" x14ac:dyDescent="0.3">
      <c r="B6" s="35"/>
      <c r="C6" s="39">
        <v>2</v>
      </c>
      <c r="D6" s="40">
        <v>13.26</v>
      </c>
      <c r="E6" s="40">
        <v>2.3450000000000002</v>
      </c>
      <c r="F6" s="35"/>
    </row>
    <row r="7" spans="2:7" x14ac:dyDescent="0.3">
      <c r="B7" s="35"/>
      <c r="C7" s="39">
        <v>3</v>
      </c>
      <c r="D7" s="40">
        <v>13.32</v>
      </c>
      <c r="E7" s="40">
        <v>2.3439999999999999</v>
      </c>
      <c r="F7" s="35"/>
      <c r="G7" s="35"/>
    </row>
    <row r="8" spans="2:7" x14ac:dyDescent="0.3">
      <c r="B8" s="35"/>
      <c r="C8" s="39">
        <v>4</v>
      </c>
      <c r="D8" s="40">
        <v>13.24</v>
      </c>
      <c r="E8" s="40">
        <v>2.4089999999999998</v>
      </c>
      <c r="F8" s="35"/>
      <c r="G8" s="35"/>
    </row>
    <row r="9" spans="2:7" x14ac:dyDescent="0.3">
      <c r="B9" s="35"/>
      <c r="C9" s="39">
        <v>5</v>
      </c>
      <c r="D9" s="40">
        <v>13.31</v>
      </c>
      <c r="E9" s="40">
        <v>2.3759999999999999</v>
      </c>
      <c r="F9" s="35"/>
      <c r="G9" s="35"/>
    </row>
    <row r="10" spans="2:7" x14ac:dyDescent="0.3">
      <c r="B10" s="35"/>
      <c r="C10" s="39">
        <v>6</v>
      </c>
      <c r="D10" s="40">
        <v>13.21</v>
      </c>
      <c r="E10" s="40">
        <v>2.363</v>
      </c>
      <c r="F10" s="35"/>
      <c r="G10" s="35"/>
    </row>
    <row r="11" spans="2:7" x14ac:dyDescent="0.3">
      <c r="B11" s="35"/>
      <c r="C11" s="39">
        <v>7</v>
      </c>
      <c r="D11" s="40">
        <v>13.23</v>
      </c>
      <c r="E11" s="40">
        <v>2.4079999999999999</v>
      </c>
      <c r="F11" s="35"/>
      <c r="G11" s="35"/>
    </row>
    <row r="12" spans="2:7" x14ac:dyDescent="0.3">
      <c r="B12" s="35"/>
      <c r="C12" s="39">
        <v>8</v>
      </c>
      <c r="D12" s="40">
        <v>13.23</v>
      </c>
      <c r="E12" s="40">
        <v>2.4049999999999998</v>
      </c>
      <c r="F12" s="35"/>
    </row>
    <row r="13" spans="2:7" x14ac:dyDescent="0.3">
      <c r="B13" s="35"/>
      <c r="C13" s="39">
        <v>9</v>
      </c>
      <c r="D13" s="40">
        <v>13.24</v>
      </c>
      <c r="E13" s="40">
        <v>2.4140000000000001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28</v>
      </c>
      <c r="D15" s="38"/>
      <c r="E15" s="38"/>
    </row>
    <row r="16" spans="2:7" x14ac:dyDescent="0.3">
      <c r="B16" s="36"/>
      <c r="C16" s="39" t="s">
        <v>25</v>
      </c>
      <c r="D16" s="43" t="s">
        <v>24</v>
      </c>
      <c r="E16" s="44"/>
    </row>
    <row r="17" spans="2:5" x14ac:dyDescent="0.3">
      <c r="B17" s="36"/>
      <c r="C17" s="39" t="s">
        <v>26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13.2</v>
      </c>
      <c r="E18" s="40">
        <v>2.0630000000000002</v>
      </c>
    </row>
    <row r="19" spans="2:5" x14ac:dyDescent="0.3">
      <c r="B19" s="36"/>
      <c r="C19" s="39">
        <v>2</v>
      </c>
      <c r="D19" s="40">
        <v>13.24</v>
      </c>
      <c r="E19" s="40">
        <v>1.911</v>
      </c>
    </row>
    <row r="20" spans="2:5" x14ac:dyDescent="0.3">
      <c r="B20" s="36"/>
      <c r="C20" s="41">
        <v>3</v>
      </c>
      <c r="D20" s="40">
        <v>13.21</v>
      </c>
      <c r="E20" s="40">
        <v>1.8779999999999999</v>
      </c>
    </row>
    <row r="21" spans="2:5" x14ac:dyDescent="0.3">
      <c r="C21" s="41">
        <v>4</v>
      </c>
      <c r="D21" s="40">
        <v>13.16</v>
      </c>
      <c r="E21" s="40">
        <v>2.0369999999999999</v>
      </c>
    </row>
    <row r="23" spans="2:5" x14ac:dyDescent="0.3">
      <c r="C23" s="37" t="s">
        <v>40</v>
      </c>
      <c r="D23" s="38"/>
      <c r="E23" s="38"/>
    </row>
    <row r="24" spans="2:5" x14ac:dyDescent="0.3">
      <c r="C24" s="41" t="s">
        <v>25</v>
      </c>
      <c r="D24" s="43" t="s">
        <v>24</v>
      </c>
      <c r="E24" s="44"/>
    </row>
    <row r="25" spans="2:5" x14ac:dyDescent="0.3">
      <c r="C25" s="41" t="s">
        <v>26</v>
      </c>
      <c r="D25" s="41" t="s">
        <v>19</v>
      </c>
      <c r="E25" s="41" t="s">
        <v>17</v>
      </c>
    </row>
    <row r="26" spans="2:5" x14ac:dyDescent="0.3">
      <c r="C26" s="41">
        <v>1</v>
      </c>
      <c r="D26" s="45">
        <v>13.73</v>
      </c>
      <c r="E26" s="46">
        <v>257</v>
      </c>
    </row>
    <row r="27" spans="2:5" x14ac:dyDescent="0.3">
      <c r="C27" s="41">
        <v>2</v>
      </c>
      <c r="D27" s="45">
        <v>11.78</v>
      </c>
      <c r="E27" s="46">
        <v>218</v>
      </c>
    </row>
    <row r="28" spans="2:5" x14ac:dyDescent="0.3">
      <c r="C28" s="41">
        <v>3</v>
      </c>
      <c r="D28" s="45">
        <v>13.77</v>
      </c>
      <c r="E28" s="46">
        <v>99</v>
      </c>
    </row>
    <row r="29" spans="2:5" x14ac:dyDescent="0.3">
      <c r="C29" s="41">
        <v>4</v>
      </c>
      <c r="D29" s="45">
        <v>9.4600000000000009</v>
      </c>
      <c r="E29" s="46">
        <v>184</v>
      </c>
    </row>
  </sheetData>
  <mergeCells count="3">
    <mergeCell ref="D3:E3"/>
    <mergeCell ref="D16:E16"/>
    <mergeCell ref="D24:E2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방송장비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2026-08-27T06:15:23Z</dcterms:modified>
</cp:coreProperties>
</file>