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Master\Documents\"/>
    </mc:Choice>
  </mc:AlternateContent>
  <xr:revisionPtr revIDLastSave="0" documentId="13_ncr:1_{FA23F1DB-0921-4C09-A213-1CD0078DB58C}" xr6:coauthVersionLast="47" xr6:coauthVersionMax="47" xr10:uidLastSave="{00000000-0000-0000-0000-000000000000}"/>
  <bookViews>
    <workbookView xWindow="0" yWindow="465" windowWidth="28800" windowHeight="15735" activeTab="2" xr2:uid="{00000000-000D-0000-FFFF-FFFF00000000}"/>
  </bookViews>
  <sheets>
    <sheet name="정류기" sheetId="10" r:id="rId1"/>
    <sheet name="발전기" sheetId="14" r:id="rId2"/>
    <sheet name="방송장비" sheetId="15" r:id="rId3"/>
    <sheet name="Sheet1" sheetId="13" r:id="rId4"/>
  </sheets>
  <definedNames>
    <definedName name="_xlnm._FilterDatabase" localSheetId="1" hidden="1">발전기!$A$6:$D$46</definedName>
    <definedName name="_xlnm._FilterDatabase" localSheetId="2" hidden="1">방송장비!$A$6:$D$46</definedName>
    <definedName name="_xlnm._FilterDatabase" localSheetId="0" hidden="1">정류기!$A$6:$D$46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15" l="1"/>
  <c r="O3" i="14"/>
  <c r="H11" i="14"/>
  <c r="H11" i="15"/>
  <c r="D186" i="15"/>
  <c r="D185" i="15"/>
  <c r="D184" i="15"/>
  <c r="D183" i="15"/>
  <c r="D182" i="15"/>
  <c r="D181" i="15"/>
  <c r="D180" i="15"/>
  <c r="D179" i="15"/>
  <c r="D178" i="15"/>
  <c r="D177" i="15"/>
  <c r="D176" i="15"/>
  <c r="D175" i="15"/>
  <c r="D174" i="15"/>
  <c r="D173" i="15"/>
  <c r="D172" i="15"/>
  <c r="D171" i="15"/>
  <c r="D170" i="15"/>
  <c r="D169" i="15"/>
  <c r="D168" i="15"/>
  <c r="D167" i="15"/>
  <c r="D166" i="15"/>
  <c r="D165" i="15"/>
  <c r="D164" i="15"/>
  <c r="D163" i="15"/>
  <c r="D162" i="15"/>
  <c r="D161" i="15"/>
  <c r="D160" i="15"/>
  <c r="D159" i="15"/>
  <c r="D158" i="15"/>
  <c r="D157" i="15"/>
  <c r="D156" i="15"/>
  <c r="D155" i="15"/>
  <c r="D154" i="15"/>
  <c r="D153" i="15"/>
  <c r="D152" i="15"/>
  <c r="D151" i="15"/>
  <c r="D150" i="15"/>
  <c r="D149" i="15"/>
  <c r="D148" i="15"/>
  <c r="D147" i="15"/>
  <c r="D146" i="15"/>
  <c r="D145" i="15"/>
  <c r="D144" i="15"/>
  <c r="D143" i="15"/>
  <c r="D142" i="15"/>
  <c r="D141" i="15"/>
  <c r="D140" i="15"/>
  <c r="D139" i="15"/>
  <c r="D138" i="15"/>
  <c r="D137" i="15"/>
  <c r="D136" i="15"/>
  <c r="D135" i="15"/>
  <c r="D134" i="15"/>
  <c r="D133" i="15"/>
  <c r="D132" i="15"/>
  <c r="D131" i="15"/>
  <c r="D130" i="15"/>
  <c r="D129" i="15"/>
  <c r="D128" i="15"/>
  <c r="D127" i="15"/>
  <c r="D126" i="15"/>
  <c r="D125" i="15"/>
  <c r="D124" i="15"/>
  <c r="D123" i="15"/>
  <c r="D122" i="15"/>
  <c r="D121" i="15"/>
  <c r="D120" i="15"/>
  <c r="D119" i="15"/>
  <c r="D118" i="15"/>
  <c r="D117" i="15"/>
  <c r="D116" i="15"/>
  <c r="D115" i="15"/>
  <c r="D114" i="15"/>
  <c r="D113" i="15"/>
  <c r="D112" i="15"/>
  <c r="D111" i="15"/>
  <c r="D110" i="15"/>
  <c r="D109" i="15"/>
  <c r="D108" i="15"/>
  <c r="D107" i="15"/>
  <c r="D106" i="15"/>
  <c r="D105" i="15"/>
  <c r="D104" i="15"/>
  <c r="D103" i="15"/>
  <c r="D102" i="15"/>
  <c r="D101" i="15"/>
  <c r="D100" i="15"/>
  <c r="D99" i="15"/>
  <c r="D98" i="15"/>
  <c r="D97" i="15"/>
  <c r="D96" i="15"/>
  <c r="D95" i="15"/>
  <c r="D94" i="15"/>
  <c r="D93" i="15"/>
  <c r="D92" i="15"/>
  <c r="D91" i="15"/>
  <c r="D90" i="15"/>
  <c r="D89" i="15"/>
  <c r="D88" i="15"/>
  <c r="D87" i="15"/>
  <c r="D86" i="15"/>
  <c r="D85" i="15"/>
  <c r="D84" i="15"/>
  <c r="D83" i="15"/>
  <c r="D82" i="15"/>
  <c r="D81" i="15"/>
  <c r="D80" i="15"/>
  <c r="D79" i="15"/>
  <c r="D78" i="15"/>
  <c r="D77" i="15"/>
  <c r="D76" i="15"/>
  <c r="D75" i="15"/>
  <c r="D74" i="15"/>
  <c r="D73" i="15"/>
  <c r="D72" i="15"/>
  <c r="D71" i="15"/>
  <c r="D70" i="15"/>
  <c r="D69" i="15"/>
  <c r="D68" i="15"/>
  <c r="D67" i="15"/>
  <c r="D66" i="15"/>
  <c r="D65" i="15"/>
  <c r="D64" i="15"/>
  <c r="D63" i="15"/>
  <c r="D62" i="15"/>
  <c r="D61" i="15"/>
  <c r="D60" i="15"/>
  <c r="D59" i="15"/>
  <c r="D58" i="15"/>
  <c r="D57" i="15"/>
  <c r="D56" i="15"/>
  <c r="D55" i="15"/>
  <c r="D54" i="15"/>
  <c r="D53" i="15"/>
  <c r="D52" i="15"/>
  <c r="D51" i="15"/>
  <c r="D50" i="15"/>
  <c r="D49" i="15"/>
  <c r="D48" i="15"/>
  <c r="D47" i="15"/>
  <c r="D46" i="15"/>
  <c r="D45" i="15"/>
  <c r="D44" i="15"/>
  <c r="D43" i="15"/>
  <c r="D42" i="15"/>
  <c r="D41" i="15"/>
  <c r="D40" i="15"/>
  <c r="D39" i="15"/>
  <c r="D38" i="15"/>
  <c r="D37" i="15"/>
  <c r="D36" i="15"/>
  <c r="D35" i="15"/>
  <c r="D34" i="15"/>
  <c r="D33" i="15"/>
  <c r="D32" i="15"/>
  <c r="D31" i="15"/>
  <c r="D30" i="15"/>
  <c r="D29" i="15"/>
  <c r="D28" i="15"/>
  <c r="D27" i="15"/>
  <c r="D26" i="15"/>
  <c r="D25" i="15"/>
  <c r="D24" i="15"/>
  <c r="D23" i="15"/>
  <c r="D22" i="15"/>
  <c r="D21" i="15"/>
  <c r="D20" i="15"/>
  <c r="D19" i="15"/>
  <c r="D18" i="15"/>
  <c r="D17" i="15"/>
  <c r="D16" i="15"/>
  <c r="D15" i="15"/>
  <c r="D14" i="15"/>
  <c r="D13" i="15"/>
  <c r="D12" i="15"/>
  <c r="D11" i="15"/>
  <c r="D10" i="15"/>
  <c r="D9" i="15"/>
  <c r="H8" i="15"/>
  <c r="I8" i="15" s="1"/>
  <c r="G8" i="15"/>
  <c r="D8" i="15"/>
  <c r="H7" i="15"/>
  <c r="I7" i="15" s="1"/>
  <c r="G7" i="15"/>
  <c r="D7" i="15"/>
  <c r="O3" i="10"/>
  <c r="D186" i="14"/>
  <c r="D185" i="14"/>
  <c r="D184" i="14"/>
  <c r="D183" i="14"/>
  <c r="D182" i="14"/>
  <c r="D181" i="14"/>
  <c r="D180" i="14"/>
  <c r="D179" i="14"/>
  <c r="D178" i="14"/>
  <c r="D177" i="14"/>
  <c r="D176" i="14"/>
  <c r="D175" i="14"/>
  <c r="D174" i="14"/>
  <c r="D173" i="14"/>
  <c r="D172" i="14"/>
  <c r="D171" i="14"/>
  <c r="D170" i="14"/>
  <c r="D169" i="14"/>
  <c r="D168" i="14"/>
  <c r="D167" i="14"/>
  <c r="D166" i="14"/>
  <c r="D165" i="14"/>
  <c r="D164" i="14"/>
  <c r="D163" i="14"/>
  <c r="D162" i="14"/>
  <c r="D161" i="14"/>
  <c r="D160" i="14"/>
  <c r="D159" i="14"/>
  <c r="D158" i="14"/>
  <c r="D157" i="14"/>
  <c r="D156" i="14"/>
  <c r="D155" i="14"/>
  <c r="D154" i="14"/>
  <c r="D153" i="14"/>
  <c r="D152" i="14"/>
  <c r="D151" i="14"/>
  <c r="D150" i="14"/>
  <c r="D149" i="14"/>
  <c r="D148" i="14"/>
  <c r="D147" i="14"/>
  <c r="D146" i="14"/>
  <c r="D145" i="14"/>
  <c r="D144" i="14"/>
  <c r="D143" i="14"/>
  <c r="D142" i="14"/>
  <c r="D141" i="14"/>
  <c r="D140" i="14"/>
  <c r="D139" i="14"/>
  <c r="D138" i="14"/>
  <c r="D137" i="14"/>
  <c r="D136" i="14"/>
  <c r="D135" i="14"/>
  <c r="D134" i="14"/>
  <c r="D133" i="14"/>
  <c r="D132" i="14"/>
  <c r="D131" i="14"/>
  <c r="D130" i="14"/>
  <c r="D129" i="14"/>
  <c r="D128" i="14"/>
  <c r="D127" i="14"/>
  <c r="D126" i="14"/>
  <c r="D125" i="14"/>
  <c r="D124" i="14"/>
  <c r="D123" i="14"/>
  <c r="D122" i="14"/>
  <c r="D121" i="14"/>
  <c r="D120" i="14"/>
  <c r="D119" i="14"/>
  <c r="D118" i="14"/>
  <c r="D117" i="14"/>
  <c r="D116" i="14"/>
  <c r="D115" i="14"/>
  <c r="D114" i="14"/>
  <c r="D113" i="14"/>
  <c r="D112" i="14"/>
  <c r="D111" i="14"/>
  <c r="D110" i="14"/>
  <c r="D109" i="14"/>
  <c r="D108" i="14"/>
  <c r="D107" i="14"/>
  <c r="D106" i="14"/>
  <c r="D105" i="14"/>
  <c r="D104" i="14"/>
  <c r="D103" i="14"/>
  <c r="D102" i="14"/>
  <c r="D101" i="14"/>
  <c r="D100" i="14"/>
  <c r="D99" i="14"/>
  <c r="D98" i="14"/>
  <c r="D97" i="14"/>
  <c r="D96" i="14"/>
  <c r="D95" i="14"/>
  <c r="D94" i="14"/>
  <c r="D93" i="14"/>
  <c r="D92" i="14"/>
  <c r="D91" i="14"/>
  <c r="D90" i="14"/>
  <c r="D89" i="14"/>
  <c r="D88" i="14"/>
  <c r="D87" i="14"/>
  <c r="D86" i="14"/>
  <c r="D85" i="14"/>
  <c r="D84" i="14"/>
  <c r="D83" i="14"/>
  <c r="D82" i="14"/>
  <c r="D81" i="14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D11" i="14"/>
  <c r="D10" i="14"/>
  <c r="D9" i="14"/>
  <c r="H8" i="14"/>
  <c r="I8" i="14" s="1"/>
  <c r="G8" i="14"/>
  <c r="D8" i="14"/>
  <c r="H7" i="14"/>
  <c r="I7" i="14" s="1"/>
  <c r="G7" i="14"/>
  <c r="D7" i="14"/>
  <c r="H11" i="10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H8" i="10"/>
  <c r="I8" i="10" s="1"/>
  <c r="G8" i="10"/>
  <c r="D8" i="10"/>
  <c r="H7" i="10"/>
  <c r="I7" i="10" s="1"/>
  <c r="G7" i="10"/>
  <c r="D7" i="10"/>
</calcChain>
</file>

<file path=xl/sharedStrings.xml><?xml version="1.0" encoding="utf-8"?>
<sst xmlns="http://schemas.openxmlformats.org/spreadsheetml/2006/main" count="108" uniqueCount="40">
  <si>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</si>
  <si>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</si>
  <si>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</si>
  <si>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</si>
  <si>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</si>
  <si>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</si>
  <si>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</si>
  <si>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</si>
  <si>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</si>
  <si>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</si>
  <si>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</si>
  <si>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</si>
  <si>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</si>
  <si>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</si>
  <si>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</si>
  <si>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</si>
  <si>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</si>
  <si>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</si>
  <si>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</si>
  <si>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</si>
  <si>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</si>
  <si>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</si>
  <si>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</si>
  <si>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</si>
  <si>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정류기</t>
    <phoneticPr fontId="2" type="noConversion"/>
  </si>
  <si>
    <t>발전기</t>
    <phoneticPr fontId="2" type="noConversion"/>
  </si>
  <si>
    <t>구분</t>
    <phoneticPr fontId="2" type="noConversion"/>
  </si>
  <si>
    <t>No</t>
    <phoneticPr fontId="2" type="noConversion"/>
  </si>
  <si>
    <t>1.정류기</t>
    <phoneticPr fontId="2" type="noConversion"/>
  </si>
  <si>
    <t>2.비상발전기</t>
    <phoneticPr fontId="2" type="noConversion"/>
  </si>
  <si>
    <t>방송장비</t>
    <phoneticPr fontId="2" type="noConversion"/>
  </si>
  <si>
    <t>3.방송장비</t>
    <phoneticPr fontId="2" type="noConversion"/>
  </si>
  <si>
    <t>ESP</t>
    <phoneticPr fontId="2" type="noConversion"/>
  </si>
  <si>
    <t>영암용앙휴먼시아아파트</t>
    <phoneticPr fontId="2" type="noConversion"/>
  </si>
  <si>
    <t>2021.05.07</t>
    <phoneticPr fontId="2" type="noConversion"/>
  </si>
  <si>
    <t>2021.06.30</t>
    <phoneticPr fontId="2" type="noConversion"/>
  </si>
  <si>
    <t>2023.03.20</t>
    <phoneticPr fontId="2" type="noConversion"/>
  </si>
  <si>
    <t>2023.04.06</t>
    <phoneticPr fontId="2" type="noConversion"/>
  </si>
  <si>
    <t>2021.01.11</t>
    <phoneticPr fontId="2" type="noConversion"/>
  </si>
  <si>
    <t>2021.02.01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</si>
</sst>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180" fontId="0" fillId="5" borderId="0" xfId="0" applyNumberFormat="1" applyFill="1" applyAlignment="1">
      <alignment horizontal="center" vertical="center"/>
    </xf>
    <xf numFmtId="176" fontId="0" fillId="5" borderId="0" xfId="0" applyNumberFormat="1" applyFill="1" applyAlignment="1">
      <alignment horizontal="center" vertical="center"/>
    </xf>
    <xf numFmtId="0" fontId="5" fillId="5" borderId="0" xfId="0" applyFont="1" applyFill="1" applyAlignment="1">
      <alignment horizontal="left" vertical="center"/>
    </xf>
    <xf numFmtId="0" fontId="5" fillId="5" borderId="0" xfId="0" applyFont="1" applyFill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180" fontId="5" fillId="5" borderId="3" xfId="0" applyNumberFormat="1" applyFont="1" applyFill="1" applyBorder="1" applyAlignment="1">
      <alignment horizontal="center" vertical="center"/>
    </xf>
    <xf numFmtId="180" fontId="5" fillId="4" borderId="3" xfId="0" applyNumberFormat="1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C4545-5A09-4C28-8AAF-DE2991D92225}">
  <sheetPr codeName="Sheet1"/>
  <dimension ref="A1:O186"/>
  <sheetViews>
    <sheetView zoomScale="90" zoomScaleNormal="90" workbookViewId="0">
      <selection activeCell="A3" sqref="A3:XFD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45447</v>
      </c>
      <c r="B3" s="7" t="s">
        <v>33</v>
      </c>
      <c r="C3" s="7" t="s">
        <v>24</v>
      </c>
      <c r="D3" s="7" t="s">
        <v>23</v>
      </c>
      <c r="E3" s="8" t="s">
        <v>32</v>
      </c>
      <c r="F3" s="9">
        <v>100</v>
      </c>
      <c r="G3" s="29" t="s">
        <v>34</v>
      </c>
      <c r="H3" s="29" t="s">
        <v>35</v>
      </c>
      <c r="I3" s="8">
        <v>3.3</v>
      </c>
      <c r="J3" s="9">
        <v>9</v>
      </c>
      <c r="K3" s="10">
        <v>24</v>
      </c>
      <c r="L3" s="10">
        <v>24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13.21</v>
      </c>
      <c r="C7" s="22">
        <v>4.1100000000000003</v>
      </c>
      <c r="D7" s="23">
        <f t="shared" ref="D7:D70" si="0">C7/$I$3</f>
        <v>1.2454545454545456</v>
      </c>
      <c r="E7" s="2"/>
      <c r="F7" s="24" t="s">
        <v>20</v>
      </c>
      <c r="G7" s="25">
        <f>MAX(B7:B114)</f>
        <v>13.21</v>
      </c>
      <c r="H7" s="25">
        <f>MAX(C7:C114)</f>
        <v>4.2699999999999996</v>
      </c>
      <c r="I7" s="32">
        <f>H7/$I$3</f>
        <v>1.2939393939393939</v>
      </c>
      <c r="J7"/>
      <c r="K7"/>
    </row>
    <row r="8" spans="1:15" x14ac:dyDescent="0.3">
      <c r="A8" s="21">
        <v>2</v>
      </c>
      <c r="B8" s="22">
        <v>13</v>
      </c>
      <c r="C8" s="22">
        <v>3.85</v>
      </c>
      <c r="D8" s="23">
        <f t="shared" si="0"/>
        <v>1.1666666666666667</v>
      </c>
      <c r="E8" s="2"/>
      <c r="F8" s="24" t="s">
        <v>21</v>
      </c>
      <c r="G8" s="25">
        <f>MIN(B7:B114)</f>
        <v>12.92</v>
      </c>
      <c r="H8" s="25">
        <f>MIN(C7:C114)</f>
        <v>3.76</v>
      </c>
      <c r="I8" s="32">
        <f>H8/$I$3</f>
        <v>1.1393939393939394</v>
      </c>
      <c r="J8"/>
      <c r="K8"/>
    </row>
    <row r="9" spans="1:15" x14ac:dyDescent="0.3">
      <c r="A9" s="21">
        <v>3</v>
      </c>
      <c r="B9" s="22">
        <v>13.02</v>
      </c>
      <c r="C9" s="22">
        <v>3.82</v>
      </c>
      <c r="D9" s="23">
        <f t="shared" si="0"/>
        <v>1.1575757575757575</v>
      </c>
      <c r="E9" s="2"/>
      <c r="J9"/>
      <c r="K9"/>
    </row>
    <row r="10" spans="1:15" x14ac:dyDescent="0.3">
      <c r="A10" s="21">
        <v>4</v>
      </c>
      <c r="B10" s="22">
        <v>13</v>
      </c>
      <c r="C10" s="22">
        <v>4.0999999999999996</v>
      </c>
      <c r="D10" s="23">
        <f t="shared" si="0"/>
        <v>1.2424242424242424</v>
      </c>
      <c r="E10" s="2"/>
      <c r="J10"/>
      <c r="K10"/>
    </row>
    <row r="11" spans="1:15" x14ac:dyDescent="0.3">
      <c r="A11" s="21">
        <v>5</v>
      </c>
      <c r="B11" s="22">
        <v>12.99</v>
      </c>
      <c r="C11" s="22">
        <v>4.2699999999999996</v>
      </c>
      <c r="D11" s="23">
        <f t="shared" si="0"/>
        <v>1.2939393939393939</v>
      </c>
      <c r="E11" s="2"/>
      <c r="F11" s="24" t="s">
        <v>22</v>
      </c>
      <c r="G11" s="26">
        <v>117.02</v>
      </c>
      <c r="H11" s="25">
        <f>G11/9</f>
        <v>13.002222222222223</v>
      </c>
      <c r="J11"/>
      <c r="K11"/>
    </row>
    <row r="12" spans="1:15" x14ac:dyDescent="0.3">
      <c r="A12" s="21">
        <v>6</v>
      </c>
      <c r="B12" s="22">
        <v>12.97</v>
      </c>
      <c r="C12" s="22">
        <v>4.08</v>
      </c>
      <c r="D12" s="23">
        <f t="shared" si="0"/>
        <v>1.2363636363636366</v>
      </c>
      <c r="E12" s="2"/>
      <c r="J12"/>
      <c r="K12"/>
    </row>
    <row r="13" spans="1:15" x14ac:dyDescent="0.3">
      <c r="A13" s="21">
        <v>7</v>
      </c>
      <c r="B13" s="22">
        <v>12.97</v>
      </c>
      <c r="C13" s="22">
        <v>3.76</v>
      </c>
      <c r="D13" s="23">
        <f t="shared" si="0"/>
        <v>1.1393939393939394</v>
      </c>
      <c r="J13"/>
      <c r="K13"/>
    </row>
    <row r="14" spans="1:15" x14ac:dyDescent="0.3">
      <c r="A14" s="21">
        <v>8</v>
      </c>
      <c r="B14" s="22">
        <v>12.94</v>
      </c>
      <c r="C14" s="22">
        <v>4.1399999999999997</v>
      </c>
      <c r="D14" s="23">
        <f t="shared" si="0"/>
        <v>1.2545454545454544</v>
      </c>
      <c r="J14"/>
      <c r="K14"/>
    </row>
    <row r="15" spans="1:15" x14ac:dyDescent="0.3">
      <c r="A15" s="21">
        <v>9</v>
      </c>
      <c r="B15" s="22">
        <v>12.92</v>
      </c>
      <c r="C15" s="22">
        <v>3.96</v>
      </c>
      <c r="D15" s="23">
        <f t="shared" si="0"/>
        <v>1.2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3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phoneticPr fontId="2" type="noConversion"/>
  <conditionalFormatting sqref="D7:D18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A6DF4-F665-4D65-AFD4-EC1F86775054}">
  <dimension ref="A1:O186"/>
  <sheetViews>
    <sheetView zoomScale="90" zoomScaleNormal="90" workbookViewId="0">
      <selection activeCell="A3" sqref="A3:XFD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45447</v>
      </c>
      <c r="B3" s="7" t="s">
        <v>33</v>
      </c>
      <c r="C3" s="7" t="s">
        <v>24</v>
      </c>
      <c r="D3" s="7" t="s">
        <v>23</v>
      </c>
      <c r="E3" s="8" t="s">
        <v>32</v>
      </c>
      <c r="F3" s="9">
        <v>200</v>
      </c>
      <c r="G3" s="29" t="s">
        <v>36</v>
      </c>
      <c r="H3" s="29" t="s">
        <v>37</v>
      </c>
      <c r="I3" s="8">
        <v>2.2999999999999998</v>
      </c>
      <c r="J3" s="9">
        <v>4</v>
      </c>
      <c r="K3" s="10">
        <v>24</v>
      </c>
      <c r="L3" s="10">
        <v>24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</v>
      </c>
      <c r="C7" s="22">
        <v>1.55</v>
      </c>
      <c r="D7" s="23">
        <f t="shared" ref="D7:D70" si="0">C7/$I$3</f>
        <v>0.67391304347826098</v>
      </c>
      <c r="E7" s="2"/>
      <c r="F7" s="24" t="s">
        <v>20</v>
      </c>
      <c r="G7" s="25">
        <f>MAX(B7:B114)</f>
        <v>13.24</v>
      </c>
      <c r="H7" s="25">
        <f>MAX(C7:C114)</f>
        <v>1.72</v>
      </c>
      <c r="I7" s="32">
        <f>H7/$I$3</f>
        <v>0.74782608695652175</v>
      </c>
      <c r="J7"/>
      <c r="K7"/>
    </row>
    <row r="8" spans="1:15" x14ac:dyDescent="0.3">
      <c r="A8" s="21">
        <v>2</v>
      </c>
      <c r="B8" s="22">
        <v>13.15</v>
      </c>
      <c r="C8" s="22">
        <v>1.7</v>
      </c>
      <c r="D8" s="23">
        <f t="shared" si="0"/>
        <v>0.73913043478260876</v>
      </c>
      <c r="E8" s="2"/>
      <c r="F8" s="24" t="s">
        <v>21</v>
      </c>
      <c r="G8" s="25">
        <f>MIN(B7:B114)</f>
        <v>13.1</v>
      </c>
      <c r="H8" s="25">
        <f>MIN(C7:C114)</f>
        <v>1.55</v>
      </c>
      <c r="I8" s="32">
        <f>H8/$I$3</f>
        <v>0.67391304347826098</v>
      </c>
      <c r="J8"/>
      <c r="K8"/>
    </row>
    <row r="9" spans="1:15" x14ac:dyDescent="0.3">
      <c r="A9" s="21">
        <v>3</v>
      </c>
      <c r="B9" s="22">
        <v>13.24</v>
      </c>
      <c r="C9" s="22">
        <v>1.6</v>
      </c>
      <c r="D9" s="23">
        <f t="shared" si="0"/>
        <v>0.69565217391304357</v>
      </c>
      <c r="E9" s="2"/>
      <c r="J9"/>
      <c r="K9"/>
    </row>
    <row r="10" spans="1:15" x14ac:dyDescent="0.3">
      <c r="A10" s="21">
        <v>4</v>
      </c>
      <c r="B10" s="22">
        <v>13.19</v>
      </c>
      <c r="C10" s="22">
        <v>1.72</v>
      </c>
      <c r="D10" s="23">
        <f t="shared" si="0"/>
        <v>0.74782608695652175</v>
      </c>
      <c r="E10" s="2"/>
      <c r="J10"/>
      <c r="K10"/>
    </row>
    <row r="11" spans="1:15" x14ac:dyDescent="0.3">
      <c r="A11" s="21">
        <v>5</v>
      </c>
      <c r="B11" s="22"/>
      <c r="C11" s="22"/>
      <c r="D11" s="23">
        <f t="shared" si="0"/>
        <v>0</v>
      </c>
      <c r="E11" s="2"/>
      <c r="F11" s="24" t="s">
        <v>22</v>
      </c>
      <c r="G11" s="26">
        <v>26.25</v>
      </c>
      <c r="H11" s="25">
        <f>G11/2</f>
        <v>13.125</v>
      </c>
      <c r="J11"/>
      <c r="K11"/>
    </row>
    <row r="12" spans="1:15" x14ac:dyDescent="0.3">
      <c r="A12" s="21">
        <v>6</v>
      </c>
      <c r="B12" s="22"/>
      <c r="C12" s="22"/>
      <c r="D12" s="23">
        <f t="shared" si="0"/>
        <v>0</v>
      </c>
      <c r="E12" s="2"/>
      <c r="J12"/>
      <c r="K12"/>
    </row>
    <row r="13" spans="1:15" x14ac:dyDescent="0.3">
      <c r="A13" s="21">
        <v>7</v>
      </c>
      <c r="B13" s="22"/>
      <c r="C13" s="22"/>
      <c r="D13" s="23">
        <f t="shared" si="0"/>
        <v>0</v>
      </c>
      <c r="J13"/>
      <c r="K13"/>
    </row>
    <row r="14" spans="1:15" x14ac:dyDescent="0.3">
      <c r="A14" s="21">
        <v>8</v>
      </c>
      <c r="B14" s="22"/>
      <c r="C14" s="22"/>
      <c r="D14" s="23">
        <f t="shared" si="0"/>
        <v>0</v>
      </c>
      <c r="J14"/>
      <c r="K14"/>
    </row>
    <row r="15" spans="1:15" x14ac:dyDescent="0.3">
      <c r="A15" s="21">
        <v>9</v>
      </c>
      <c r="B15" s="22"/>
      <c r="C15" s="22"/>
      <c r="D15" s="23">
        <f t="shared" si="0"/>
        <v>0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3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A7E7C-485D-43D6-B2EE-E9E830A9BD0E}">
  <dimension ref="A1:O186"/>
  <sheetViews>
    <sheetView tabSelected="1" zoomScale="90" zoomScaleNormal="90" workbookViewId="0">
      <selection activeCell="G11" sqref="G11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45447</v>
      </c>
      <c r="B3" s="7" t="s">
        <v>33</v>
      </c>
      <c r="C3" s="7" t="s">
        <v>30</v>
      </c>
      <c r="D3" s="7" t="s">
        <v>23</v>
      </c>
      <c r="E3" s="8" t="s">
        <v>32</v>
      </c>
      <c r="F3" s="9">
        <v>100</v>
      </c>
      <c r="G3" s="29" t="s">
        <v>38</v>
      </c>
      <c r="H3" s="29" t="s">
        <v>39</v>
      </c>
      <c r="I3" s="8">
        <v>3.3</v>
      </c>
      <c r="J3" s="9">
        <v>2</v>
      </c>
      <c r="K3" s="10">
        <v>26</v>
      </c>
      <c r="L3" s="10">
        <v>30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12.73</v>
      </c>
      <c r="C7" s="22">
        <v>2.5299999999999998</v>
      </c>
      <c r="D7" s="23">
        <f t="shared" ref="D7:D70" si="0">C7/$I$3</f>
        <v>0.76666666666666661</v>
      </c>
      <c r="E7" s="2"/>
      <c r="F7" s="24" t="s">
        <v>20</v>
      </c>
      <c r="G7" s="25">
        <f>MAX(B7:B114)</f>
        <v>12.77</v>
      </c>
      <c r="H7" s="25">
        <f>MAX(C7:C114)</f>
        <v>2.5299999999999998</v>
      </c>
      <c r="I7" s="32">
        <f>H7/$I$3</f>
        <v>0.76666666666666661</v>
      </c>
      <c r="J7"/>
      <c r="K7"/>
    </row>
    <row r="8" spans="1:15" x14ac:dyDescent="0.3">
      <c r="A8" s="21">
        <v>2</v>
      </c>
      <c r="B8" s="22">
        <v>12.77</v>
      </c>
      <c r="C8" s="22">
        <v>2.44</v>
      </c>
      <c r="D8" s="23">
        <f t="shared" si="0"/>
        <v>0.73939393939393938</v>
      </c>
      <c r="E8" s="2"/>
      <c r="F8" s="24" t="s">
        <v>21</v>
      </c>
      <c r="G8" s="25">
        <f>MIN(B7:B114)</f>
        <v>12.73</v>
      </c>
      <c r="H8" s="25">
        <f>MIN(C7:C114)</f>
        <v>2.44</v>
      </c>
      <c r="I8" s="32">
        <f>H8/$I$3</f>
        <v>0.73939393939393938</v>
      </c>
      <c r="J8"/>
      <c r="K8"/>
    </row>
    <row r="9" spans="1:15" x14ac:dyDescent="0.3">
      <c r="A9" s="21">
        <v>3</v>
      </c>
      <c r="B9" s="22"/>
      <c r="C9" s="22"/>
      <c r="D9" s="23">
        <f t="shared" si="0"/>
        <v>0</v>
      </c>
      <c r="E9" s="2"/>
      <c r="J9"/>
      <c r="K9"/>
    </row>
    <row r="10" spans="1:15" x14ac:dyDescent="0.3">
      <c r="A10" s="21">
        <v>4</v>
      </c>
      <c r="B10" s="22"/>
      <c r="C10" s="22"/>
      <c r="D10" s="23">
        <f t="shared" si="0"/>
        <v>0</v>
      </c>
      <c r="E10" s="2"/>
      <c r="J10"/>
      <c r="K10"/>
    </row>
    <row r="11" spans="1:15" x14ac:dyDescent="0.3">
      <c r="A11" s="21">
        <v>5</v>
      </c>
      <c r="B11" s="22"/>
      <c r="C11" s="22"/>
      <c r="D11" s="23">
        <f t="shared" si="0"/>
        <v>0</v>
      </c>
      <c r="E11" s="2"/>
      <c r="F11" s="24" t="s">
        <v>22</v>
      </c>
      <c r="G11" s="26">
        <v>25.46</v>
      </c>
      <c r="H11" s="25">
        <f>G11/2</f>
        <v>12.73</v>
      </c>
      <c r="J11"/>
      <c r="K11"/>
    </row>
    <row r="12" spans="1:15" x14ac:dyDescent="0.3">
      <c r="A12" s="21">
        <v>6</v>
      </c>
      <c r="B12" s="22"/>
      <c r="C12" s="22"/>
      <c r="D12" s="23">
        <f t="shared" si="0"/>
        <v>0</v>
      </c>
      <c r="E12" s="2"/>
      <c r="J12"/>
      <c r="K12"/>
    </row>
    <row r="13" spans="1:15" x14ac:dyDescent="0.3">
      <c r="A13" s="21">
        <v>7</v>
      </c>
      <c r="B13" s="22"/>
      <c r="C13" s="22"/>
      <c r="D13" s="23">
        <f t="shared" si="0"/>
        <v>0</v>
      </c>
      <c r="J13"/>
      <c r="K13"/>
    </row>
    <row r="14" spans="1:15" x14ac:dyDescent="0.3">
      <c r="A14" s="21">
        <v>8</v>
      </c>
      <c r="B14" s="22"/>
      <c r="C14" s="22"/>
      <c r="D14" s="23">
        <f t="shared" si="0"/>
        <v>0</v>
      </c>
      <c r="J14"/>
      <c r="K14"/>
    </row>
    <row r="15" spans="1:15" x14ac:dyDescent="0.3">
      <c r="A15" s="21">
        <v>9</v>
      </c>
      <c r="B15" s="22"/>
      <c r="C15" s="22"/>
      <c r="D15" s="23">
        <f t="shared" si="0"/>
        <v>0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3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2F4D7-59E8-4046-BD5A-81A2734C27BD}">
  <dimension ref="B2:G29"/>
  <sheetViews>
    <sheetView workbookViewId="0">
      <selection activeCell="L19" sqref="L19"/>
    </sheetView>
  </sheetViews>
  <sheetFormatPr defaultRowHeight="16.5" x14ac:dyDescent="0.3"/>
  <cols>
    <col min="1" max="1" width="9" style="34"/>
    <col min="2" max="2" width="1.375" style="34" customWidth="1"/>
    <col min="3" max="3" width="5.25" style="34" bestFit="1" customWidth="1"/>
    <col min="4" max="4" width="9" style="34"/>
    <col min="5" max="5" width="13.5" style="34" bestFit="1" customWidth="1"/>
    <col min="6" max="6" width="1.25" style="34" customWidth="1"/>
    <col min="7" max="7" width="5.25" style="34" bestFit="1" customWidth="1"/>
    <col min="8" max="8" width="9" style="34"/>
    <col min="9" max="9" width="13.5" style="34" bestFit="1" customWidth="1"/>
    <col min="10" max="16384" width="9" style="34"/>
  </cols>
  <sheetData>
    <row r="2" spans="2:7" x14ac:dyDescent="0.3">
      <c r="C2" s="37" t="s">
        <v>28</v>
      </c>
      <c r="D2" s="38"/>
      <c r="E2" s="38"/>
    </row>
    <row r="3" spans="2:7" x14ac:dyDescent="0.3">
      <c r="C3" s="39" t="s">
        <v>26</v>
      </c>
      <c r="D3" s="42" t="s">
        <v>24</v>
      </c>
      <c r="E3" s="42"/>
    </row>
    <row r="4" spans="2:7" x14ac:dyDescent="0.3">
      <c r="C4" s="39" t="s">
        <v>27</v>
      </c>
      <c r="D4" s="39" t="s">
        <v>19</v>
      </c>
      <c r="E4" s="39" t="s">
        <v>17</v>
      </c>
    </row>
    <row r="5" spans="2:7" x14ac:dyDescent="0.3">
      <c r="B5" s="35"/>
      <c r="C5" s="39">
        <v>1</v>
      </c>
      <c r="D5" s="41">
        <v>13.48</v>
      </c>
      <c r="E5" s="41">
        <v>3.84</v>
      </c>
      <c r="F5" s="35"/>
    </row>
    <row r="6" spans="2:7" x14ac:dyDescent="0.3">
      <c r="B6" s="35"/>
      <c r="C6" s="39">
        <v>2</v>
      </c>
      <c r="D6" s="40">
        <v>13.51</v>
      </c>
      <c r="E6" s="40">
        <v>2.66</v>
      </c>
      <c r="F6" s="35"/>
    </row>
    <row r="7" spans="2:7" x14ac:dyDescent="0.3">
      <c r="B7" s="35"/>
      <c r="C7" s="39">
        <v>3</v>
      </c>
      <c r="D7" s="40">
        <v>13.53</v>
      </c>
      <c r="E7" s="40">
        <v>2.98</v>
      </c>
      <c r="F7" s="35"/>
      <c r="G7" s="35"/>
    </row>
    <row r="8" spans="2:7" x14ac:dyDescent="0.3">
      <c r="B8" s="35"/>
      <c r="C8" s="39">
        <v>4</v>
      </c>
      <c r="D8" s="41">
        <v>13.13</v>
      </c>
      <c r="E8" s="41">
        <v>3.92</v>
      </c>
      <c r="F8" s="35"/>
      <c r="G8" s="35"/>
    </row>
    <row r="9" spans="2:7" x14ac:dyDescent="0.3">
      <c r="B9" s="35"/>
      <c r="C9" s="39">
        <v>5</v>
      </c>
      <c r="D9" s="40">
        <v>13.45</v>
      </c>
      <c r="E9" s="40">
        <v>2.72</v>
      </c>
      <c r="F9" s="35"/>
      <c r="G9" s="35"/>
    </row>
    <row r="10" spans="2:7" x14ac:dyDescent="0.3">
      <c r="B10" s="35"/>
      <c r="C10" s="39">
        <v>6</v>
      </c>
      <c r="D10" s="40">
        <v>13.48</v>
      </c>
      <c r="E10" s="40">
        <v>2.96</v>
      </c>
      <c r="F10" s="35"/>
      <c r="G10" s="35"/>
    </row>
    <row r="11" spans="2:7" x14ac:dyDescent="0.3">
      <c r="B11" s="35"/>
      <c r="C11" s="39">
        <v>7</v>
      </c>
      <c r="D11" s="41">
        <v>12.89</v>
      </c>
      <c r="E11" s="41">
        <v>5.22</v>
      </c>
      <c r="F11" s="35"/>
      <c r="G11" s="35"/>
    </row>
    <row r="12" spans="2:7" x14ac:dyDescent="0.3">
      <c r="B12" s="35"/>
      <c r="C12" s="39">
        <v>8</v>
      </c>
      <c r="D12" s="40">
        <v>13.38</v>
      </c>
      <c r="E12" s="40">
        <v>3.69</v>
      </c>
      <c r="F12" s="35"/>
    </row>
    <row r="13" spans="2:7" x14ac:dyDescent="0.3">
      <c r="B13" s="35"/>
      <c r="C13" s="39">
        <v>9</v>
      </c>
      <c r="D13" s="41">
        <v>13.42</v>
      </c>
      <c r="E13" s="41">
        <v>4.21</v>
      </c>
      <c r="F13" s="35"/>
    </row>
    <row r="14" spans="2:7" x14ac:dyDescent="0.3">
      <c r="B14" s="36"/>
      <c r="C14" s="38"/>
      <c r="D14" s="38"/>
      <c r="E14" s="38"/>
    </row>
    <row r="15" spans="2:7" x14ac:dyDescent="0.3">
      <c r="B15" s="36"/>
      <c r="C15" s="37" t="s">
        <v>29</v>
      </c>
      <c r="D15" s="38"/>
      <c r="E15" s="38"/>
    </row>
    <row r="16" spans="2:7" x14ac:dyDescent="0.3">
      <c r="B16" s="36"/>
      <c r="C16" s="39" t="s">
        <v>26</v>
      </c>
      <c r="D16" s="43" t="s">
        <v>25</v>
      </c>
      <c r="E16" s="44"/>
    </row>
    <row r="17" spans="2:5" x14ac:dyDescent="0.3">
      <c r="B17" s="36"/>
      <c r="C17" s="39" t="s">
        <v>27</v>
      </c>
      <c r="D17" s="39" t="s">
        <v>19</v>
      </c>
      <c r="E17" s="39" t="s">
        <v>17</v>
      </c>
    </row>
    <row r="18" spans="2:5" x14ac:dyDescent="0.3">
      <c r="B18" s="36"/>
      <c r="C18" s="39">
        <v>1</v>
      </c>
      <c r="D18" s="40">
        <v>12.51</v>
      </c>
      <c r="E18" s="40">
        <v>3.73</v>
      </c>
    </row>
    <row r="19" spans="2:5" x14ac:dyDescent="0.3">
      <c r="B19" s="36"/>
      <c r="C19" s="39">
        <v>2</v>
      </c>
      <c r="D19" s="41">
        <v>10.14</v>
      </c>
      <c r="E19" s="41">
        <v>236</v>
      </c>
    </row>
    <row r="20" spans="2:5" x14ac:dyDescent="0.3">
      <c r="B20" s="36"/>
      <c r="C20" s="39">
        <v>3</v>
      </c>
      <c r="D20" s="40">
        <v>12.77</v>
      </c>
      <c r="E20" s="40">
        <v>3.92</v>
      </c>
    </row>
    <row r="21" spans="2:5" x14ac:dyDescent="0.3">
      <c r="B21" s="36"/>
      <c r="C21" s="39">
        <v>4</v>
      </c>
      <c r="D21" s="41">
        <v>9.8800000000000008</v>
      </c>
      <c r="E21" s="41">
        <v>244</v>
      </c>
    </row>
    <row r="22" spans="2:5" x14ac:dyDescent="0.3">
      <c r="B22" s="36"/>
    </row>
    <row r="23" spans="2:5" x14ac:dyDescent="0.3">
      <c r="B23" s="36"/>
      <c r="C23" s="37" t="s">
        <v>31</v>
      </c>
      <c r="D23" s="38"/>
      <c r="E23" s="38"/>
    </row>
    <row r="24" spans="2:5" x14ac:dyDescent="0.3">
      <c r="B24" s="36"/>
      <c r="C24" s="39" t="s">
        <v>26</v>
      </c>
      <c r="D24" s="43" t="s">
        <v>30</v>
      </c>
      <c r="E24" s="44"/>
    </row>
    <row r="25" spans="2:5" x14ac:dyDescent="0.3">
      <c r="C25" s="39" t="s">
        <v>27</v>
      </c>
      <c r="D25" s="39" t="s">
        <v>19</v>
      </c>
      <c r="E25" s="39" t="s">
        <v>17</v>
      </c>
    </row>
    <row r="26" spans="2:5" x14ac:dyDescent="0.3">
      <c r="C26" s="39">
        <v>1</v>
      </c>
      <c r="D26" s="40">
        <v>13.29</v>
      </c>
      <c r="E26" s="40">
        <v>9.15</v>
      </c>
    </row>
    <row r="27" spans="2:5" x14ac:dyDescent="0.3">
      <c r="C27" s="39">
        <v>2</v>
      </c>
      <c r="D27" s="40">
        <v>13.23</v>
      </c>
      <c r="E27" s="40">
        <v>9.07</v>
      </c>
    </row>
    <row r="28" spans="2:5" x14ac:dyDescent="0.3">
      <c r="C28" s="39">
        <v>3</v>
      </c>
      <c r="D28" s="41">
        <v>13.16</v>
      </c>
      <c r="E28" s="41">
        <v>81.7</v>
      </c>
    </row>
    <row r="29" spans="2:5" x14ac:dyDescent="0.3">
      <c r="C29" s="39">
        <v>4</v>
      </c>
      <c r="D29" s="41">
        <v>12.96</v>
      </c>
      <c r="E29" s="41">
        <v>179.8</v>
      </c>
    </row>
  </sheetData>
  <mergeCells count="3">
    <mergeCell ref="D3:E3"/>
    <mergeCell ref="D16:E16"/>
    <mergeCell ref="D24:E2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정류기</vt:lpstr>
      <vt:lpstr>발전기</vt:lpstr>
      <vt:lpstr>방송장비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2024-06-04T07:54:54Z</dcterms:modified>
</cp:coreProperties>
</file>