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6\20260729 롯데백화점 동래점\"/>
    </mc:Choice>
  </mc:AlternateContent>
  <bookViews>
    <workbookView xWindow="0" yWindow="0" windowWidth="21570" windowHeight="5385" activeTab="1"/>
  </bookViews>
  <sheets>
    <sheet name="DC전원용" sheetId="16" r:id="rId1"/>
    <sheet name="정류기용" sheetId="13" r:id="rId2"/>
  </sheets>
  <definedNames>
    <definedName name="_xlnm._FilterDatabase" localSheetId="0" hidden="1">DC전원용!$A$3:$I$39</definedName>
    <definedName name="_xlnm._FilterDatabase" localSheetId="1" hidden="1">정류기용!$A$3:$I$12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I42" i="16" l="1"/>
  <c r="I41" i="16"/>
  <c r="I40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" i="16"/>
  <c r="F42" i="16" l="1"/>
  <c r="F41" i="16"/>
  <c r="F40" i="16"/>
  <c r="E42" i="16"/>
  <c r="E41" i="16"/>
  <c r="E40" i="16"/>
  <c r="E13" i="13" l="1"/>
  <c r="F15" i="13" l="1"/>
  <c r="F14" i="13"/>
  <c r="F13" i="13"/>
  <c r="E15" i="13"/>
  <c r="E14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<sst xmlns="http://schemas.openxmlformats.org/spreadsheetml/2006/main" count="137" uniqueCount="34">
  <si>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</si>
  <si>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</si>
  <si>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</si>
  <si>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</si>
  <si>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</si>
  <si>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</si>
  <si>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</si>
  <si>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</si>
  <si>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</si>
  <si>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</si>
  <si>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</si>
  <si>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</si>
  <si>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</si>
  <si>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</si>
  <si>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</si>
  <si>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</si>
  <si>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</si>
  <si>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BS</t>
    <phoneticPr fontId="19" type="noConversion"/>
  </si>
  <si>
    <t>내부저항(mΩ)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</si>
  <si>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</si>
  <si>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DC전등용</t>
    <phoneticPr fontId="19" type="noConversion"/>
  </si>
  <si>
    <t>정류기용</t>
    <phoneticPr fontId="19" type="noConversion"/>
  </si>
  <si>
    <r>
      <t>단자부 
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</si>
  <si>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</si>
  <si>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평균</t>
    <phoneticPr fontId="19" type="noConversion"/>
  </si>
  <si>
    <t>롯데백화점 동래점</t>
    <phoneticPr fontId="19" type="noConversion"/>
  </si>
  <si>
    <t>ESP200-12</t>
    <phoneticPr fontId="19" type="noConversion"/>
  </si>
  <si>
    <t>AS</t>
    <phoneticPr fontId="19" type="noConversion"/>
  </si>
  <si>
    <t>36(18EA X 2병렬)</t>
    <phoneticPr fontId="19" type="noConversion"/>
  </si>
  <si>
    <t>2026.07.08</t>
    <phoneticPr fontId="19" type="noConversion"/>
  </si>
  <si>
    <t>2026.06.24</t>
    <phoneticPr fontId="19" type="noConversion"/>
  </si>
  <si>
    <t>롯데백화점 동래점</t>
    <phoneticPr fontId="19" type="noConversion"/>
  </si>
  <si>
    <r>
      <t>1. 내부저항상승으로 인한 AS요청
2. #17번 전지 전압 및 내부저항 : 11.23V / 20.44m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>3.#3번 전지 전압 및 내부저항 : 11.24V / 23.85m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
4. 이 외 전지 전압 및 내부저항 :  이상없음
5. #3번,#17번 전지 무상교체 진행
</t>
    </r>
    <phoneticPr fontId="19" type="noConversion"/>
  </si>
  <si>
    <r>
      <t>1. 고정형 전지 BS차원에서 점검 진행
2. 내부저항 및 충전전압 : 이상없음
  →2.03~2.20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(참고치(2.30m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대비 88~96% 수준) /13.29V/EA
3. 정상운영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</si>
</sst>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  <numFmt numFmtId="179" formatCode="0.00_ 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1"/>
      <color theme="1"/>
      <name val="Calibri"/>
      <family val="3"/>
      <charset val="161"/>
    </font>
    <font>
      <sz val="18"/>
      <color theme="3"/>
      <name val="맑은 고딕"/>
      <family val="2"/>
      <charset val="129"/>
      <scheme val="major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176" fontId="20" fillId="0" borderId="10" xfId="42" quotePrefix="1" applyNumberFormat="1" applyFont="1" applyFill="1" applyBorder="1" applyAlignment="1">
      <alignment horizontal="center" vertical="center" wrapText="1"/>
    </xf>
    <xf numFmtId="0" fontId="20" fillId="0" borderId="13" xfId="42" applyFont="1" applyFill="1" applyBorder="1" applyAlignment="1">
      <alignment horizontal="center" vertical="center"/>
    </xf>
    <xf numFmtId="179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4" fontId="25" fillId="34" borderId="10" xfId="42" applyNumberFormat="1" applyFont="1" applyFill="1" applyBorder="1" applyAlignment="1">
      <alignment horizontal="center" vertical="center"/>
    </xf>
    <xf numFmtId="0" fontId="25" fillId="34" borderId="13" xfId="42" applyFont="1" applyFill="1" applyBorder="1" applyAlignment="1">
      <alignment horizontal="center" vertical="center"/>
    </xf>
    <xf numFmtId="0" fontId="25" fillId="34" borderId="10" xfId="42" applyFont="1" applyFill="1" applyBorder="1" applyAlignment="1">
      <alignment horizontal="center" vertical="center"/>
    </xf>
    <xf numFmtId="179" fontId="25" fillId="34" borderId="10" xfId="0" applyNumberFormat="1" applyFont="1" applyFill="1" applyBorder="1" applyAlignment="1">
      <alignment horizontal="center" vertical="center"/>
    </xf>
    <xf numFmtId="177" fontId="25" fillId="34" borderId="10" xfId="0" applyNumberFormat="1" applyFont="1" applyFill="1" applyBorder="1" applyAlignment="1">
      <alignment horizontal="center" vertical="center"/>
    </xf>
    <xf numFmtId="178" fontId="25" fillId="34" borderId="10" xfId="42" applyNumberFormat="1" applyFont="1" applyFill="1" applyBorder="1" applyAlignment="1">
      <alignment horizontal="center" vertical="center"/>
    </xf>
    <xf numFmtId="177" fontId="25" fillId="34" borderId="10" xfId="42" applyNumberFormat="1" applyFont="1" applyFill="1" applyBorder="1" applyAlignment="1">
      <alignment horizontal="center" vertical="center" wrapText="1"/>
    </xf>
    <xf numFmtId="9" fontId="25" fillId="34" borderId="10" xfId="43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제목 5" xfId="46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558919</xdr:colOff>
      <xdr:row>43</xdr:row>
      <xdr:rowOff>2146282</xdr:rowOff>
    </xdr:from>
    <xdr:to>
      <xdr:col>8</xdr:col>
      <xdr:colOff>610802</xdr:colOff>
      <xdr:row>43</xdr:row>
      <xdr:rowOff>2482459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559794" y="29864032"/>
          <a:ext cx="134728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8</xdr:col>
      <xdr:colOff>28573</xdr:colOff>
      <xdr:row>42</xdr:row>
      <xdr:rowOff>131444</xdr:rowOff>
    </xdr:from>
    <xdr:to>
      <xdr:col>8</xdr:col>
      <xdr:colOff>1809750</xdr:colOff>
      <xdr:row>42</xdr:row>
      <xdr:rowOff>1664969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E6EB0E98-AB1F-4279-9684-2841516B0DF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193" t="38573" r="20661" b="8838"/>
        <a:stretch/>
      </xdr:blipFill>
      <xdr:spPr>
        <a:xfrm rot="10800000">
          <a:off x="8324848" y="9837419"/>
          <a:ext cx="1781177" cy="1533525"/>
        </a:xfrm>
        <a:prstGeom prst="rect">
          <a:avLst/>
        </a:prstGeom>
      </xdr:spPr>
    </xdr:pic>
    <xdr:clientData/>
  </xdr:twoCellAnchor>
  <xdr:twoCellAnchor editAs="oneCell">
    <xdr:from>
      <xdr:col>6</xdr:col>
      <xdr:colOff>59062</xdr:colOff>
      <xdr:row>42</xdr:row>
      <xdr:rowOff>123824</xdr:rowOff>
    </xdr:from>
    <xdr:to>
      <xdr:col>7</xdr:col>
      <xdr:colOff>1222070</xdr:colOff>
      <xdr:row>42</xdr:row>
      <xdr:rowOff>1668780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E3091AB-D214-46BE-AE3A-B4844CBD05C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026" t="12506" r="9646" b="25801"/>
        <a:stretch/>
      </xdr:blipFill>
      <xdr:spPr>
        <a:xfrm rot="16200000">
          <a:off x="6445101" y="9596910"/>
          <a:ext cx="1544956" cy="2010733"/>
        </a:xfrm>
        <a:prstGeom prst="rect">
          <a:avLst/>
        </a:prstGeom>
      </xdr:spPr>
    </xdr:pic>
    <xdr:clientData/>
  </xdr:twoCellAnchor>
  <xdr:twoCellAnchor editAs="oneCell">
    <xdr:from>
      <xdr:col>9</xdr:col>
      <xdr:colOff>288570</xdr:colOff>
      <xdr:row>42</xdr:row>
      <xdr:rowOff>42887</xdr:rowOff>
    </xdr:from>
    <xdr:to>
      <xdr:col>12</xdr:col>
      <xdr:colOff>561975</xdr:colOff>
      <xdr:row>42</xdr:row>
      <xdr:rowOff>1774861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CCDDEF8D-50DC-43D4-BBC1-6E90DBF07B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37470" y="9748862"/>
          <a:ext cx="2330805" cy="1731974"/>
        </a:xfrm>
        <a:prstGeom prst="rect">
          <a:avLst/>
        </a:prstGeom>
      </xdr:spPr>
    </xdr:pic>
    <xdr:clientData/>
  </xdr:twoCellAnchor>
  <xdr:twoCellAnchor editAs="oneCell">
    <xdr:from>
      <xdr:col>9</xdr:col>
      <xdr:colOff>274741</xdr:colOff>
      <xdr:row>43</xdr:row>
      <xdr:rowOff>254252</xdr:rowOff>
    </xdr:from>
    <xdr:to>
      <xdr:col>12</xdr:col>
      <xdr:colOff>611505</xdr:colOff>
      <xdr:row>43</xdr:row>
      <xdr:rowOff>2039161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9468746-D835-4EF9-8557-B6990687EB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23641" y="11760452"/>
          <a:ext cx="2394164" cy="1784909"/>
        </a:xfrm>
        <a:prstGeom prst="rect">
          <a:avLst/>
        </a:prstGeom>
      </xdr:spPr>
    </xdr:pic>
    <xdr:clientData/>
  </xdr:twoCellAnchor>
  <xdr:twoCellAnchor editAs="oneCell">
    <xdr:from>
      <xdr:col>6</xdr:col>
      <xdr:colOff>114299</xdr:colOff>
      <xdr:row>43</xdr:row>
      <xdr:rowOff>188594</xdr:rowOff>
    </xdr:from>
    <xdr:to>
      <xdr:col>8</xdr:col>
      <xdr:colOff>1790815</xdr:colOff>
      <xdr:row>43</xdr:row>
      <xdr:rowOff>2030729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1F1DA335-EF75-47ED-878A-11A594A08FB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479" t="40088" r="29236" b="30560"/>
        <a:stretch/>
      </xdr:blipFill>
      <xdr:spPr>
        <a:xfrm rot="16200000">
          <a:off x="7256202" y="10706041"/>
          <a:ext cx="1842135" cy="3819641"/>
        </a:xfrm>
        <a:prstGeom prst="rect">
          <a:avLst/>
        </a:prstGeom>
      </xdr:spPr>
    </xdr:pic>
    <xdr:clientData/>
  </xdr:twoCellAnchor>
  <xdr:twoCellAnchor editAs="oneCell">
    <xdr:from>
      <xdr:col>1</xdr:col>
      <xdr:colOff>304230</xdr:colOff>
      <xdr:row>43</xdr:row>
      <xdr:rowOff>199940</xdr:rowOff>
    </xdr:from>
    <xdr:to>
      <xdr:col>2</xdr:col>
      <xdr:colOff>754380</xdr:colOff>
      <xdr:row>43</xdr:row>
      <xdr:rowOff>2373060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2CB95CFD-F6EF-4DF8-A783-15F1015611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7705" y="11706140"/>
          <a:ext cx="1621725" cy="21731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500940</xdr:colOff>
      <xdr:row>16</xdr:row>
      <xdr:rowOff>2134521</xdr:rowOff>
    </xdr:from>
    <xdr:to>
      <xdr:col>8</xdr:col>
      <xdr:colOff>548599</xdr:colOff>
      <xdr:row>16</xdr:row>
      <xdr:rowOff>2468793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7499744" y="7675586"/>
          <a:ext cx="1339746" cy="33427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500767</xdr:colOff>
      <xdr:row>16</xdr:row>
      <xdr:rowOff>343395</xdr:rowOff>
    </xdr:from>
    <xdr:to>
      <xdr:col>8</xdr:col>
      <xdr:colOff>1154523</xdr:colOff>
      <xdr:row>16</xdr:row>
      <xdr:rowOff>1594070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1AE0F3D5-C1FC-4F41-9BE2-C6558551FDD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730" t="15833" r="40309" b="16928"/>
        <a:stretch/>
      </xdr:blipFill>
      <xdr:spPr>
        <a:xfrm rot="16200000">
          <a:off x="7424742" y="5114463"/>
          <a:ext cx="1250675" cy="2790669"/>
        </a:xfrm>
        <a:prstGeom prst="rect">
          <a:avLst/>
        </a:prstGeom>
      </xdr:spPr>
    </xdr:pic>
    <xdr:clientData/>
  </xdr:twoCellAnchor>
  <xdr:twoCellAnchor editAs="oneCell">
    <xdr:from>
      <xdr:col>1</xdr:col>
      <xdr:colOff>581688</xdr:colOff>
      <xdr:row>16</xdr:row>
      <xdr:rowOff>83676</xdr:rowOff>
    </xdr:from>
    <xdr:to>
      <xdr:col>3</xdr:col>
      <xdr:colOff>380337</xdr:colOff>
      <xdr:row>16</xdr:row>
      <xdr:rowOff>2352261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BC48D2EA-369B-46AE-8C8B-A8B5FA6D0C7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435" t="21224" r="12235" b="8593"/>
        <a:stretch/>
      </xdr:blipFill>
      <xdr:spPr>
        <a:xfrm>
          <a:off x="1716405" y="5624741"/>
          <a:ext cx="2291715" cy="22685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13" zoomScaleNormal="100" workbookViewId="0">
      <selection activeCell="F21" sqref="F21"/>
    </sheetView>
  </sheetViews>
  <sheetFormatPr defaultColWidth="9"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8" t="s">
        <v>0</v>
      </c>
      <c r="B2" s="28" t="s">
        <v>26</v>
      </c>
      <c r="C2" s="28" t="s">
        <v>1</v>
      </c>
      <c r="D2" s="46" t="s">
        <v>29</v>
      </c>
      <c r="E2" s="47"/>
      <c r="F2" s="10" t="s">
        <v>5</v>
      </c>
      <c r="G2" s="14" t="s">
        <v>27</v>
      </c>
      <c r="H2" s="28" t="s">
        <v>6</v>
      </c>
      <c r="I2" s="10" t="s">
        <v>28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19</v>
      </c>
      <c r="G3" s="12" t="s">
        <v>8</v>
      </c>
      <c r="H3" s="16" t="s">
        <v>22</v>
      </c>
      <c r="I3" s="17" t="s">
        <v>13</v>
      </c>
      <c r="J3"/>
      <c r="K3"/>
    </row>
    <row r="4" spans="1:11" ht="16.5" x14ac:dyDescent="0.3">
      <c r="A4" s="22">
        <v>46233</v>
      </c>
      <c r="B4" s="30" t="s">
        <v>25</v>
      </c>
      <c r="C4" s="30" t="s">
        <v>20</v>
      </c>
      <c r="D4" s="2">
        <v>1</v>
      </c>
      <c r="E4" s="31">
        <v>13.4</v>
      </c>
      <c r="F4" s="32">
        <v>2.17</v>
      </c>
      <c r="G4" s="24">
        <v>26</v>
      </c>
      <c r="H4" s="25">
        <v>2.2999999999999998</v>
      </c>
      <c r="I4" s="26">
        <f>F4/H4</f>
        <v>0.94347826086956521</v>
      </c>
      <c r="J4"/>
      <c r="K4"/>
    </row>
    <row r="5" spans="1:11" ht="16.5" x14ac:dyDescent="0.3">
      <c r="A5" s="22">
        <v>46233</v>
      </c>
      <c r="B5" s="30" t="s">
        <v>25</v>
      </c>
      <c r="C5" s="30" t="s">
        <v>20</v>
      </c>
      <c r="D5" s="2">
        <v>2</v>
      </c>
      <c r="E5" s="31">
        <v>13.41</v>
      </c>
      <c r="F5" s="32">
        <v>2.17</v>
      </c>
      <c r="G5" s="24">
        <v>26</v>
      </c>
      <c r="H5" s="25">
        <v>2.2999999999999998</v>
      </c>
      <c r="I5" s="26">
        <f t="shared" ref="I5:I39" si="0">F5/H5</f>
        <v>0.94347826086956521</v>
      </c>
      <c r="J5"/>
      <c r="K5"/>
    </row>
    <row r="6" spans="1:11" ht="16.5" x14ac:dyDescent="0.3">
      <c r="A6" s="22">
        <v>46233</v>
      </c>
      <c r="B6" s="30" t="s">
        <v>25</v>
      </c>
      <c r="C6" s="30" t="s">
        <v>20</v>
      </c>
      <c r="D6" s="2">
        <v>3</v>
      </c>
      <c r="E6" s="31">
        <v>13.39</v>
      </c>
      <c r="F6" s="32">
        <v>2.16</v>
      </c>
      <c r="G6" s="24">
        <v>26</v>
      </c>
      <c r="H6" s="25">
        <v>2.2999999999999998</v>
      </c>
      <c r="I6" s="26">
        <f t="shared" si="0"/>
        <v>0.93913043478260883</v>
      </c>
      <c r="J6"/>
      <c r="K6"/>
    </row>
    <row r="7" spans="1:11" ht="16.5" x14ac:dyDescent="0.3">
      <c r="A7" s="22">
        <v>46233</v>
      </c>
      <c r="B7" s="30" t="s">
        <v>25</v>
      </c>
      <c r="C7" s="30" t="s">
        <v>20</v>
      </c>
      <c r="D7" s="2">
        <v>4</v>
      </c>
      <c r="E7" s="31">
        <v>13.4</v>
      </c>
      <c r="F7" s="32">
        <v>2.14</v>
      </c>
      <c r="G7" s="24">
        <v>26</v>
      </c>
      <c r="H7" s="25">
        <v>2.2999999999999998</v>
      </c>
      <c r="I7" s="26">
        <f t="shared" si="0"/>
        <v>0.93043478260869583</v>
      </c>
      <c r="J7"/>
      <c r="K7"/>
    </row>
    <row r="8" spans="1:11" ht="16.5" x14ac:dyDescent="0.3">
      <c r="A8" s="22">
        <v>46233</v>
      </c>
      <c r="B8" s="30" t="s">
        <v>25</v>
      </c>
      <c r="C8" s="30" t="s">
        <v>20</v>
      </c>
      <c r="D8" s="2">
        <v>5</v>
      </c>
      <c r="E8" s="31">
        <v>13.41</v>
      </c>
      <c r="F8" s="32">
        <v>2.16</v>
      </c>
      <c r="G8" s="24">
        <v>26</v>
      </c>
      <c r="H8" s="25">
        <v>2.2999999999999998</v>
      </c>
      <c r="I8" s="26">
        <f t="shared" si="0"/>
        <v>0.93913043478260883</v>
      </c>
      <c r="J8"/>
      <c r="K8"/>
    </row>
    <row r="9" spans="1:11" ht="16.5" x14ac:dyDescent="0.3">
      <c r="A9" s="22">
        <v>46233</v>
      </c>
      <c r="B9" s="30" t="s">
        <v>25</v>
      </c>
      <c r="C9" s="30" t="s">
        <v>20</v>
      </c>
      <c r="D9" s="2">
        <v>6</v>
      </c>
      <c r="E9" s="31">
        <v>13.4</v>
      </c>
      <c r="F9" s="32">
        <v>2.1800000000000002</v>
      </c>
      <c r="G9" s="24">
        <v>26</v>
      </c>
      <c r="H9" s="25">
        <v>2.2999999999999998</v>
      </c>
      <c r="I9" s="26">
        <f t="shared" si="0"/>
        <v>0.94782608695652193</v>
      </c>
      <c r="J9"/>
      <c r="K9"/>
    </row>
    <row r="10" spans="1:11" ht="16.5" x14ac:dyDescent="0.3">
      <c r="A10" s="22">
        <v>46233</v>
      </c>
      <c r="B10" s="30" t="s">
        <v>25</v>
      </c>
      <c r="C10" s="30" t="s">
        <v>20</v>
      </c>
      <c r="D10" s="2">
        <v>7</v>
      </c>
      <c r="E10" s="31">
        <v>13.4</v>
      </c>
      <c r="F10" s="32">
        <v>2.17</v>
      </c>
      <c r="G10" s="24">
        <v>26</v>
      </c>
      <c r="H10" s="25">
        <v>2.2999999999999998</v>
      </c>
      <c r="I10" s="26">
        <f t="shared" si="0"/>
        <v>0.94347826086956521</v>
      </c>
      <c r="J10"/>
      <c r="K10"/>
    </row>
    <row r="11" spans="1:11" ht="16.5" x14ac:dyDescent="0.3">
      <c r="A11" s="22">
        <v>46233</v>
      </c>
      <c r="B11" s="30" t="s">
        <v>25</v>
      </c>
      <c r="C11" s="30" t="s">
        <v>20</v>
      </c>
      <c r="D11" s="2">
        <v>8</v>
      </c>
      <c r="E11" s="31">
        <v>13.41</v>
      </c>
      <c r="F11" s="32">
        <v>2.1800000000000002</v>
      </c>
      <c r="G11" s="24">
        <v>26</v>
      </c>
      <c r="H11" s="25">
        <v>2.2999999999999998</v>
      </c>
      <c r="I11" s="26">
        <f t="shared" si="0"/>
        <v>0.94782608695652193</v>
      </c>
      <c r="J11"/>
      <c r="K11"/>
    </row>
    <row r="12" spans="1:11" ht="16.5" x14ac:dyDescent="0.3">
      <c r="A12" s="22">
        <v>46233</v>
      </c>
      <c r="B12" s="30" t="s">
        <v>25</v>
      </c>
      <c r="C12" s="30" t="s">
        <v>20</v>
      </c>
      <c r="D12" s="2">
        <v>9</v>
      </c>
      <c r="E12" s="31">
        <v>13.41</v>
      </c>
      <c r="F12" s="32">
        <v>2.12</v>
      </c>
      <c r="G12" s="24">
        <v>26</v>
      </c>
      <c r="H12" s="25">
        <v>2.2999999999999998</v>
      </c>
      <c r="I12" s="26">
        <f t="shared" si="0"/>
        <v>0.92173913043478273</v>
      </c>
      <c r="J12"/>
      <c r="K12"/>
    </row>
    <row r="13" spans="1:11" ht="16.5" x14ac:dyDescent="0.3">
      <c r="A13" s="22">
        <v>46233</v>
      </c>
      <c r="B13" s="30" t="s">
        <v>25</v>
      </c>
      <c r="C13" s="30" t="s">
        <v>20</v>
      </c>
      <c r="D13" s="2">
        <v>10</v>
      </c>
      <c r="E13" s="31">
        <v>13.41</v>
      </c>
      <c r="F13" s="32">
        <v>2.2000000000000002</v>
      </c>
      <c r="G13" s="24">
        <v>26</v>
      </c>
      <c r="H13" s="25">
        <v>2.2999999999999998</v>
      </c>
      <c r="I13" s="26">
        <f t="shared" si="0"/>
        <v>0.95652173913043492</v>
      </c>
      <c r="J13"/>
      <c r="K13"/>
    </row>
    <row r="14" spans="1:11" ht="16.5" x14ac:dyDescent="0.3">
      <c r="A14" s="22">
        <v>46233</v>
      </c>
      <c r="B14" s="30" t="s">
        <v>25</v>
      </c>
      <c r="C14" s="30" t="s">
        <v>20</v>
      </c>
      <c r="D14" s="2">
        <v>11</v>
      </c>
      <c r="E14" s="31">
        <v>13.39</v>
      </c>
      <c r="F14" s="32">
        <v>2.25</v>
      </c>
      <c r="G14" s="24">
        <v>26</v>
      </c>
      <c r="H14" s="25">
        <v>2.2999999999999998</v>
      </c>
      <c r="I14" s="26">
        <f t="shared" si="0"/>
        <v>0.97826086956521752</v>
      </c>
      <c r="J14"/>
      <c r="K14"/>
    </row>
    <row r="15" spans="1:11" ht="16.5" x14ac:dyDescent="0.3">
      <c r="A15" s="22">
        <v>46233</v>
      </c>
      <c r="B15" s="30" t="s">
        <v>25</v>
      </c>
      <c r="C15" s="30" t="s">
        <v>20</v>
      </c>
      <c r="D15" s="2">
        <v>12</v>
      </c>
      <c r="E15" s="31">
        <v>13.43</v>
      </c>
      <c r="F15" s="32">
        <v>2.16</v>
      </c>
      <c r="G15" s="24">
        <v>26</v>
      </c>
      <c r="H15" s="25">
        <v>2.2999999999999998</v>
      </c>
      <c r="I15" s="26">
        <f t="shared" si="0"/>
        <v>0.93913043478260883</v>
      </c>
      <c r="J15"/>
      <c r="K15"/>
    </row>
    <row r="16" spans="1:11" ht="16.5" x14ac:dyDescent="0.3">
      <c r="A16" s="22">
        <v>46233</v>
      </c>
      <c r="B16" s="30" t="s">
        <v>25</v>
      </c>
      <c r="C16" s="30" t="s">
        <v>20</v>
      </c>
      <c r="D16" s="2">
        <v>13</v>
      </c>
      <c r="E16" s="31">
        <v>13.47</v>
      </c>
      <c r="F16" s="32">
        <v>2.17</v>
      </c>
      <c r="G16" s="24">
        <v>26</v>
      </c>
      <c r="H16" s="25">
        <v>2.2999999999999998</v>
      </c>
      <c r="I16" s="26">
        <f t="shared" si="0"/>
        <v>0.94347826086956521</v>
      </c>
      <c r="J16"/>
      <c r="K16"/>
    </row>
    <row r="17" spans="1:11" ht="16.5" x14ac:dyDescent="0.3">
      <c r="A17" s="22">
        <v>46233</v>
      </c>
      <c r="B17" s="30" t="s">
        <v>25</v>
      </c>
      <c r="C17" s="30" t="s">
        <v>20</v>
      </c>
      <c r="D17" s="2">
        <v>14</v>
      </c>
      <c r="E17" s="31">
        <v>13.41</v>
      </c>
      <c r="F17" s="32">
        <v>2.21</v>
      </c>
      <c r="G17" s="24">
        <v>26</v>
      </c>
      <c r="H17" s="25">
        <v>2.2999999999999998</v>
      </c>
      <c r="I17" s="26">
        <f t="shared" si="0"/>
        <v>0.96086956521739131</v>
      </c>
      <c r="J17"/>
      <c r="K17"/>
    </row>
    <row r="18" spans="1:11" ht="16.5" x14ac:dyDescent="0.3">
      <c r="A18" s="22">
        <v>46233</v>
      </c>
      <c r="B18" s="30" t="s">
        <v>25</v>
      </c>
      <c r="C18" s="30" t="s">
        <v>20</v>
      </c>
      <c r="D18" s="2">
        <v>15</v>
      </c>
      <c r="E18" s="31">
        <v>13.42</v>
      </c>
      <c r="F18" s="32">
        <v>2.1800000000000002</v>
      </c>
      <c r="G18" s="24">
        <v>26</v>
      </c>
      <c r="H18" s="25">
        <v>2.2999999999999998</v>
      </c>
      <c r="I18" s="26">
        <f t="shared" si="0"/>
        <v>0.94782608695652193</v>
      </c>
      <c r="J18"/>
      <c r="K18"/>
    </row>
    <row r="19" spans="1:11" ht="16.5" x14ac:dyDescent="0.3">
      <c r="A19" s="22">
        <v>46233</v>
      </c>
      <c r="B19" s="30" t="s">
        <v>25</v>
      </c>
      <c r="C19" s="30" t="s">
        <v>20</v>
      </c>
      <c r="D19" s="2">
        <v>16</v>
      </c>
      <c r="E19" s="31">
        <v>13.41</v>
      </c>
      <c r="F19" s="32">
        <v>2.17</v>
      </c>
      <c r="G19" s="24">
        <v>26</v>
      </c>
      <c r="H19" s="25">
        <v>2.2999999999999998</v>
      </c>
      <c r="I19" s="26">
        <f t="shared" si="0"/>
        <v>0.94347826086956521</v>
      </c>
      <c r="J19"/>
      <c r="K19"/>
    </row>
    <row r="20" spans="1:11" ht="16.5" x14ac:dyDescent="0.3">
      <c r="A20" s="33">
        <v>46233</v>
      </c>
      <c r="B20" s="34" t="s">
        <v>25</v>
      </c>
      <c r="C20" s="34" t="s">
        <v>20</v>
      </c>
      <c r="D20" s="35">
        <v>17</v>
      </c>
      <c r="E20" s="36">
        <v>11.23</v>
      </c>
      <c r="F20" s="37">
        <v>20.440000000000001</v>
      </c>
      <c r="G20" s="38">
        <v>26</v>
      </c>
      <c r="H20" s="39">
        <v>2.2999999999999998</v>
      </c>
      <c r="I20" s="40">
        <f t="shared" si="0"/>
        <v>8.8869565217391315</v>
      </c>
      <c r="J20"/>
      <c r="K20"/>
    </row>
    <row r="21" spans="1:11" ht="16.5" x14ac:dyDescent="0.3">
      <c r="A21" s="22">
        <v>46233</v>
      </c>
      <c r="B21" s="30" t="s">
        <v>25</v>
      </c>
      <c r="C21" s="30" t="s">
        <v>20</v>
      </c>
      <c r="D21" s="2">
        <v>18</v>
      </c>
      <c r="E21" s="31">
        <v>13.39</v>
      </c>
      <c r="F21" s="32">
        <v>2.17</v>
      </c>
      <c r="G21" s="24">
        <v>26</v>
      </c>
      <c r="H21" s="25">
        <v>2.2999999999999998</v>
      </c>
      <c r="I21" s="26">
        <f t="shared" si="0"/>
        <v>0.94347826086956521</v>
      </c>
      <c r="J21"/>
      <c r="K21"/>
    </row>
    <row r="22" spans="1:11" ht="16.5" x14ac:dyDescent="0.3">
      <c r="A22" s="22">
        <v>46233</v>
      </c>
      <c r="B22" s="30" t="s">
        <v>25</v>
      </c>
      <c r="C22" s="30" t="s">
        <v>20</v>
      </c>
      <c r="D22" s="2">
        <v>1</v>
      </c>
      <c r="E22" s="31">
        <v>13.41</v>
      </c>
      <c r="F22" s="32">
        <v>2.13</v>
      </c>
      <c r="G22" s="24">
        <v>26</v>
      </c>
      <c r="H22" s="25">
        <v>2.2999999999999998</v>
      </c>
      <c r="I22" s="26">
        <f t="shared" si="0"/>
        <v>0.92608695652173911</v>
      </c>
      <c r="J22"/>
      <c r="K22"/>
    </row>
    <row r="23" spans="1:11" ht="16.5" x14ac:dyDescent="0.3">
      <c r="A23" s="22">
        <v>46233</v>
      </c>
      <c r="B23" s="30" t="s">
        <v>25</v>
      </c>
      <c r="C23" s="30" t="s">
        <v>20</v>
      </c>
      <c r="D23" s="2">
        <v>2</v>
      </c>
      <c r="E23" s="31">
        <v>13.43</v>
      </c>
      <c r="F23" s="32">
        <v>2.0699999999999998</v>
      </c>
      <c r="G23" s="24">
        <v>26</v>
      </c>
      <c r="H23" s="25">
        <v>2.2999999999999998</v>
      </c>
      <c r="I23" s="26">
        <f t="shared" si="0"/>
        <v>0.9</v>
      </c>
      <c r="J23"/>
      <c r="K23"/>
    </row>
    <row r="24" spans="1:11" ht="16.5" x14ac:dyDescent="0.3">
      <c r="A24" s="33">
        <v>46233</v>
      </c>
      <c r="B24" s="34" t="s">
        <v>25</v>
      </c>
      <c r="C24" s="34" t="s">
        <v>20</v>
      </c>
      <c r="D24" s="35">
        <v>3</v>
      </c>
      <c r="E24" s="36">
        <v>11.24</v>
      </c>
      <c r="F24" s="37">
        <v>23.85</v>
      </c>
      <c r="G24" s="38">
        <v>26</v>
      </c>
      <c r="H24" s="39">
        <v>2.2999999999999998</v>
      </c>
      <c r="I24" s="40">
        <f t="shared" si="0"/>
        <v>10.369565217391306</v>
      </c>
      <c r="J24"/>
      <c r="K24"/>
    </row>
    <row r="25" spans="1:11" ht="16.5" x14ac:dyDescent="0.3">
      <c r="A25" s="22">
        <v>46233</v>
      </c>
      <c r="B25" s="30" t="s">
        <v>25</v>
      </c>
      <c r="C25" s="30" t="s">
        <v>20</v>
      </c>
      <c r="D25" s="2">
        <v>4</v>
      </c>
      <c r="E25" s="31">
        <v>13.45</v>
      </c>
      <c r="F25" s="32">
        <v>2.09</v>
      </c>
      <c r="G25" s="24">
        <v>26</v>
      </c>
      <c r="H25" s="25">
        <v>2.2999999999999998</v>
      </c>
      <c r="I25" s="26">
        <f t="shared" si="0"/>
        <v>0.90869565217391302</v>
      </c>
      <c r="J25"/>
      <c r="K25"/>
    </row>
    <row r="26" spans="1:11" ht="16.5" x14ac:dyDescent="0.3">
      <c r="A26" s="22">
        <v>46233</v>
      </c>
      <c r="B26" s="30" t="s">
        <v>25</v>
      </c>
      <c r="C26" s="30" t="s">
        <v>20</v>
      </c>
      <c r="D26" s="2">
        <v>5</v>
      </c>
      <c r="E26" s="31">
        <v>13.43</v>
      </c>
      <c r="F26" s="32">
        <v>2.08</v>
      </c>
      <c r="G26" s="24">
        <v>26</v>
      </c>
      <c r="H26" s="25">
        <v>2.2999999999999998</v>
      </c>
      <c r="I26" s="26">
        <f t="shared" si="0"/>
        <v>0.90434782608695663</v>
      </c>
      <c r="J26"/>
      <c r="K26"/>
    </row>
    <row r="27" spans="1:11" ht="16.5" x14ac:dyDescent="0.3">
      <c r="A27" s="22">
        <v>46233</v>
      </c>
      <c r="B27" s="30" t="s">
        <v>25</v>
      </c>
      <c r="C27" s="30" t="s">
        <v>20</v>
      </c>
      <c r="D27" s="2">
        <v>6</v>
      </c>
      <c r="E27" s="31">
        <v>13.44</v>
      </c>
      <c r="F27" s="32">
        <v>2.0699999999999998</v>
      </c>
      <c r="G27" s="24">
        <v>26</v>
      </c>
      <c r="H27" s="25">
        <v>2.2999999999999998</v>
      </c>
      <c r="I27" s="26">
        <f t="shared" si="0"/>
        <v>0.9</v>
      </c>
      <c r="J27"/>
      <c r="K27"/>
    </row>
    <row r="28" spans="1:11" ht="16.5" x14ac:dyDescent="0.3">
      <c r="A28" s="22">
        <v>46233</v>
      </c>
      <c r="B28" s="30" t="s">
        <v>25</v>
      </c>
      <c r="C28" s="30" t="s">
        <v>20</v>
      </c>
      <c r="D28" s="2">
        <v>7</v>
      </c>
      <c r="E28" s="31">
        <v>13.41</v>
      </c>
      <c r="F28" s="32">
        <v>2.12</v>
      </c>
      <c r="G28" s="24">
        <v>26</v>
      </c>
      <c r="H28" s="25">
        <v>2.2999999999999998</v>
      </c>
      <c r="I28" s="26">
        <f t="shared" si="0"/>
        <v>0.92173913043478273</v>
      </c>
      <c r="J28"/>
      <c r="K28"/>
    </row>
    <row r="29" spans="1:11" ht="16.5" x14ac:dyDescent="0.3">
      <c r="A29" s="22">
        <v>46233</v>
      </c>
      <c r="B29" s="30" t="s">
        <v>25</v>
      </c>
      <c r="C29" s="30" t="s">
        <v>20</v>
      </c>
      <c r="D29" s="2">
        <v>8</v>
      </c>
      <c r="E29" s="31">
        <v>13.43</v>
      </c>
      <c r="F29" s="32">
        <v>2.0699999999999998</v>
      </c>
      <c r="G29" s="24">
        <v>26</v>
      </c>
      <c r="H29" s="25">
        <v>2.2999999999999998</v>
      </c>
      <c r="I29" s="26">
        <f t="shared" si="0"/>
        <v>0.9</v>
      </c>
      <c r="J29"/>
      <c r="K29"/>
    </row>
    <row r="30" spans="1:11" ht="16.5" x14ac:dyDescent="0.3">
      <c r="A30" s="22">
        <v>46233</v>
      </c>
      <c r="B30" s="30" t="s">
        <v>25</v>
      </c>
      <c r="C30" s="30" t="s">
        <v>20</v>
      </c>
      <c r="D30" s="2">
        <v>9</v>
      </c>
      <c r="E30" s="31">
        <v>13.42</v>
      </c>
      <c r="F30" s="32">
        <v>2.1</v>
      </c>
      <c r="G30" s="24">
        <v>26</v>
      </c>
      <c r="H30" s="25">
        <v>2.2999999999999998</v>
      </c>
      <c r="I30" s="26">
        <f t="shared" si="0"/>
        <v>0.91304347826086962</v>
      </c>
      <c r="J30"/>
      <c r="K30"/>
    </row>
    <row r="31" spans="1:11" ht="16.5" x14ac:dyDescent="0.3">
      <c r="A31" s="22">
        <v>46233</v>
      </c>
      <c r="B31" s="30" t="s">
        <v>25</v>
      </c>
      <c r="C31" s="30" t="s">
        <v>20</v>
      </c>
      <c r="D31" s="2">
        <v>10</v>
      </c>
      <c r="E31" s="31">
        <v>13.46</v>
      </c>
      <c r="F31" s="32">
        <v>2.0499999999999998</v>
      </c>
      <c r="G31" s="24">
        <v>26</v>
      </c>
      <c r="H31" s="25">
        <v>2.2999999999999998</v>
      </c>
      <c r="I31" s="26">
        <f t="shared" si="0"/>
        <v>0.89130434782608692</v>
      </c>
      <c r="J31"/>
      <c r="K31"/>
    </row>
    <row r="32" spans="1:11" ht="16.5" x14ac:dyDescent="0.3">
      <c r="A32" s="22">
        <v>46233</v>
      </c>
      <c r="B32" s="30" t="s">
        <v>25</v>
      </c>
      <c r="C32" s="30" t="s">
        <v>20</v>
      </c>
      <c r="D32" s="2">
        <v>11</v>
      </c>
      <c r="E32" s="31">
        <v>13.43</v>
      </c>
      <c r="F32" s="32">
        <v>2.0699999999999998</v>
      </c>
      <c r="G32" s="24">
        <v>26</v>
      </c>
      <c r="H32" s="25">
        <v>2.2999999999999998</v>
      </c>
      <c r="I32" s="26">
        <f t="shared" si="0"/>
        <v>0.9</v>
      </c>
      <c r="J32"/>
      <c r="K32"/>
    </row>
    <row r="33" spans="1:11" ht="16.5" x14ac:dyDescent="0.3">
      <c r="A33" s="22">
        <v>46233</v>
      </c>
      <c r="B33" s="30" t="s">
        <v>25</v>
      </c>
      <c r="C33" s="30" t="s">
        <v>20</v>
      </c>
      <c r="D33" s="2">
        <v>12</v>
      </c>
      <c r="E33" s="31">
        <v>13.44</v>
      </c>
      <c r="F33" s="32">
        <v>2.0699999999999998</v>
      </c>
      <c r="G33" s="24">
        <v>26</v>
      </c>
      <c r="H33" s="25">
        <v>2.2999999999999998</v>
      </c>
      <c r="I33" s="26">
        <f t="shared" si="0"/>
        <v>0.9</v>
      </c>
      <c r="J33"/>
      <c r="K33"/>
    </row>
    <row r="34" spans="1:11" ht="16.5" x14ac:dyDescent="0.3">
      <c r="A34" s="22">
        <v>46233</v>
      </c>
      <c r="B34" s="30" t="s">
        <v>25</v>
      </c>
      <c r="C34" s="30" t="s">
        <v>20</v>
      </c>
      <c r="D34" s="2">
        <v>13</v>
      </c>
      <c r="E34" s="31">
        <v>13.44</v>
      </c>
      <c r="F34" s="32">
        <v>2.08</v>
      </c>
      <c r="G34" s="24">
        <v>26</v>
      </c>
      <c r="H34" s="25">
        <v>2.2999999999999998</v>
      </c>
      <c r="I34" s="26">
        <f t="shared" si="0"/>
        <v>0.90434782608695663</v>
      </c>
      <c r="J34"/>
      <c r="K34"/>
    </row>
    <row r="35" spans="1:11" ht="16.5" x14ac:dyDescent="0.3">
      <c r="A35" s="22">
        <v>46233</v>
      </c>
      <c r="B35" s="30" t="s">
        <v>25</v>
      </c>
      <c r="C35" s="30" t="s">
        <v>20</v>
      </c>
      <c r="D35" s="2">
        <v>14</v>
      </c>
      <c r="E35" s="31">
        <v>13.16</v>
      </c>
      <c r="F35" s="32">
        <v>2.21</v>
      </c>
      <c r="G35" s="24">
        <v>26</v>
      </c>
      <c r="H35" s="25">
        <v>2.2999999999999998</v>
      </c>
      <c r="I35" s="26">
        <f t="shared" si="0"/>
        <v>0.96086956521739131</v>
      </c>
      <c r="J35"/>
      <c r="K35"/>
    </row>
    <row r="36" spans="1:11" ht="16.5" x14ac:dyDescent="0.3">
      <c r="A36" s="22">
        <v>46233</v>
      </c>
      <c r="B36" s="30" t="s">
        <v>25</v>
      </c>
      <c r="C36" s="30" t="s">
        <v>20</v>
      </c>
      <c r="D36" s="2">
        <v>15</v>
      </c>
      <c r="E36" s="31">
        <v>13.3</v>
      </c>
      <c r="F36" s="32">
        <v>2.0499999999999998</v>
      </c>
      <c r="G36" s="24">
        <v>26</v>
      </c>
      <c r="H36" s="25">
        <v>2.2999999999999998</v>
      </c>
      <c r="I36" s="26">
        <f t="shared" si="0"/>
        <v>0.89130434782608692</v>
      </c>
      <c r="J36"/>
      <c r="K36"/>
    </row>
    <row r="37" spans="1:11" ht="16.5" x14ac:dyDescent="0.3">
      <c r="A37" s="22">
        <v>46233</v>
      </c>
      <c r="B37" s="30" t="s">
        <v>25</v>
      </c>
      <c r="C37" s="30" t="s">
        <v>20</v>
      </c>
      <c r="D37" s="2">
        <v>16</v>
      </c>
      <c r="E37" s="31">
        <v>13.45</v>
      </c>
      <c r="F37" s="32">
        <v>2.09</v>
      </c>
      <c r="G37" s="24">
        <v>26</v>
      </c>
      <c r="H37" s="25">
        <v>2.2999999999999998</v>
      </c>
      <c r="I37" s="26">
        <f t="shared" si="0"/>
        <v>0.90869565217391302</v>
      </c>
      <c r="J37"/>
      <c r="K37"/>
    </row>
    <row r="38" spans="1:11" ht="16.5" x14ac:dyDescent="0.3">
      <c r="A38" s="22">
        <v>46233</v>
      </c>
      <c r="B38" s="30" t="s">
        <v>25</v>
      </c>
      <c r="C38" s="30" t="s">
        <v>20</v>
      </c>
      <c r="D38" s="2">
        <v>17</v>
      </c>
      <c r="E38" s="31">
        <v>13.45</v>
      </c>
      <c r="F38" s="32">
        <v>2.0699999999999998</v>
      </c>
      <c r="G38" s="24">
        <v>26</v>
      </c>
      <c r="H38" s="25">
        <v>2.2999999999999998</v>
      </c>
      <c r="I38" s="26">
        <f t="shared" si="0"/>
        <v>0.9</v>
      </c>
      <c r="J38"/>
      <c r="K38"/>
    </row>
    <row r="39" spans="1:11" ht="16.5" x14ac:dyDescent="0.3">
      <c r="A39" s="22">
        <v>46233</v>
      </c>
      <c r="B39" s="30" t="s">
        <v>25</v>
      </c>
      <c r="C39" s="30" t="s">
        <v>20</v>
      </c>
      <c r="D39" s="2">
        <v>18</v>
      </c>
      <c r="E39" s="31">
        <v>13.43</v>
      </c>
      <c r="F39" s="32">
        <v>2.0699999999999998</v>
      </c>
      <c r="G39" s="24">
        <v>26</v>
      </c>
      <c r="H39" s="25">
        <v>2.2999999999999998</v>
      </c>
      <c r="I39" s="26">
        <f t="shared" si="0"/>
        <v>0.9</v>
      </c>
      <c r="J39"/>
      <c r="K39"/>
    </row>
    <row r="40" spans="1:11" ht="16.5" x14ac:dyDescent="0.3">
      <c r="A40" s="48" t="s">
        <v>24</v>
      </c>
      <c r="B40" s="49"/>
      <c r="C40" s="49"/>
      <c r="D40" s="50"/>
      <c r="E40" s="19">
        <f>AVERAGE(E4:E39)</f>
        <v>13.289166666666667</v>
      </c>
      <c r="F40" s="19">
        <f>AVERAGE(F4:F39)</f>
        <v>3.2427777777777766</v>
      </c>
      <c r="G40" s="21"/>
      <c r="H40" s="21"/>
      <c r="I40" s="26">
        <f>AVERAGE(I4:I39)</f>
        <v>1.4099033816425115</v>
      </c>
      <c r="J40"/>
      <c r="K40"/>
    </row>
    <row r="41" spans="1:11" ht="16.5" x14ac:dyDescent="0.3">
      <c r="A41" s="51" t="s">
        <v>15</v>
      </c>
      <c r="B41" s="52"/>
      <c r="C41" s="52"/>
      <c r="D41" s="53"/>
      <c r="E41" s="4">
        <f>MAX(E4:E39)</f>
        <v>13.47</v>
      </c>
      <c r="F41" s="4">
        <f>MAX(F4:F39)</f>
        <v>23.85</v>
      </c>
      <c r="G41" s="5"/>
      <c r="H41" s="6"/>
      <c r="I41" s="26">
        <f>MAX(I4:I39)</f>
        <v>10.369565217391306</v>
      </c>
      <c r="J41"/>
      <c r="K41"/>
    </row>
    <row r="42" spans="1:11" ht="16.5" x14ac:dyDescent="0.3">
      <c r="A42" s="51" t="s">
        <v>16</v>
      </c>
      <c r="B42" s="52"/>
      <c r="C42" s="52"/>
      <c r="D42" s="53"/>
      <c r="E42" s="4">
        <f>MIN(E4:E39)</f>
        <v>11.23</v>
      </c>
      <c r="F42" s="4">
        <f>MIN(F4:F39)</f>
        <v>2.0499999999999998</v>
      </c>
      <c r="G42" s="5"/>
      <c r="H42" s="6"/>
      <c r="I42" s="26">
        <f>MIN(I4:I39)</f>
        <v>0.89130434782608692</v>
      </c>
      <c r="J42"/>
      <c r="K42"/>
    </row>
    <row r="43" spans="1:11" ht="141.75" customHeight="1" x14ac:dyDescent="0.3">
      <c r="A43" s="1" t="s">
        <v>9</v>
      </c>
      <c r="B43" s="54" t="s">
        <v>32</v>
      </c>
      <c r="C43" s="42"/>
      <c r="D43" s="42"/>
      <c r="E43" s="43"/>
      <c r="F43" s="3" t="s">
        <v>10</v>
      </c>
      <c r="G43" s="42"/>
      <c r="H43" s="42"/>
      <c r="I43" s="43"/>
      <c r="J43"/>
      <c r="K43"/>
    </row>
    <row r="44" spans="1:11" ht="195.75" customHeight="1" x14ac:dyDescent="0.3">
      <c r="A44" s="3" t="s">
        <v>11</v>
      </c>
      <c r="B44" s="41"/>
      <c r="C44" s="42"/>
      <c r="D44" s="42"/>
      <c r="E44" s="43"/>
      <c r="F44" s="3"/>
      <c r="G44" s="44"/>
      <c r="H44" s="44"/>
      <c r="I44" s="45"/>
      <c r="J44"/>
    </row>
    <row r="45" spans="1:11" x14ac:dyDescent="0.3">
      <c r="H45" s="13"/>
    </row>
    <row r="46" spans="1:11" x14ac:dyDescent="0.3">
      <c r="H46" s="13"/>
    </row>
    <row r="47" spans="1:11" x14ac:dyDescent="0.3">
      <c r="H47" s="13"/>
    </row>
    <row r="48" spans="1:11" x14ac:dyDescent="0.3">
      <c r="H48" s="13"/>
    </row>
  </sheetData>
  <autoFilter ref="A3:I39"/>
  <mergeCells count="8">
    <mergeCell ref="B44:E44"/>
    <mergeCell ref="G44:I44"/>
    <mergeCell ref="D2:E2"/>
    <mergeCell ref="A40:D40"/>
    <mergeCell ref="A41:D41"/>
    <mergeCell ref="A42:D42"/>
    <mergeCell ref="B43:E43"/>
    <mergeCell ref="G43:I43"/>
  </mergeCells>
  <phoneticPr fontId="19" type="noConversion"/>
  <pageMargins left="0.70866141732283472" right="0.70866141732283472" top="0.74803149606299213" bottom="0.74803149606299213" header="0.31496062992125984" footer="0.31496062992125984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abSelected="1" zoomScale="115" zoomScaleNormal="115" workbookViewId="0">
      <selection activeCell="D10" sqref="D10"/>
    </sheetView>
  </sheetViews>
  <sheetFormatPr defaultColWidth="9"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26</v>
      </c>
      <c r="C2" s="18" t="s">
        <v>1</v>
      </c>
      <c r="D2" s="46" t="s">
        <v>30</v>
      </c>
      <c r="E2" s="47"/>
      <c r="F2" s="10" t="s">
        <v>5</v>
      </c>
      <c r="G2" s="14" t="s">
        <v>17</v>
      </c>
      <c r="H2" s="18" t="s">
        <v>6</v>
      </c>
      <c r="I2" s="10">
        <v>9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18</v>
      </c>
      <c r="G3" s="12" t="s">
        <v>8</v>
      </c>
      <c r="H3" s="29" t="s">
        <v>23</v>
      </c>
      <c r="I3" s="17" t="s">
        <v>13</v>
      </c>
      <c r="J3"/>
      <c r="K3"/>
    </row>
    <row r="4" spans="1:11" ht="16.5" x14ac:dyDescent="0.3">
      <c r="A4" s="22">
        <v>46233</v>
      </c>
      <c r="B4" s="27" t="s">
        <v>31</v>
      </c>
      <c r="C4" s="27" t="s">
        <v>21</v>
      </c>
      <c r="D4" s="2">
        <v>1</v>
      </c>
      <c r="E4" s="31">
        <v>13.29</v>
      </c>
      <c r="F4" s="31">
        <v>2.08</v>
      </c>
      <c r="G4" s="24">
        <v>26</v>
      </c>
      <c r="H4" s="25">
        <v>2.2999999999999998</v>
      </c>
      <c r="I4" s="26">
        <f>F4/H4</f>
        <v>0.90434782608695663</v>
      </c>
      <c r="J4"/>
      <c r="K4"/>
    </row>
    <row r="5" spans="1:11" ht="16.5" x14ac:dyDescent="0.3">
      <c r="A5" s="22">
        <v>46233</v>
      </c>
      <c r="B5" s="27" t="s">
        <v>31</v>
      </c>
      <c r="C5" s="27" t="s">
        <v>21</v>
      </c>
      <c r="D5" s="2">
        <v>2</v>
      </c>
      <c r="E5" s="31">
        <v>13.28</v>
      </c>
      <c r="F5" s="31">
        <v>2.0299999999999998</v>
      </c>
      <c r="G5" s="24">
        <v>26</v>
      </c>
      <c r="H5" s="25">
        <v>2.2999999999999998</v>
      </c>
      <c r="I5" s="26">
        <f t="shared" ref="I5:I12" si="0">F5/H5</f>
        <v>0.88260869565217392</v>
      </c>
      <c r="J5"/>
      <c r="K5"/>
    </row>
    <row r="6" spans="1:11" ht="16.5" x14ac:dyDescent="0.3">
      <c r="A6" s="22">
        <v>46233</v>
      </c>
      <c r="B6" s="27" t="s">
        <v>31</v>
      </c>
      <c r="C6" s="27" t="s">
        <v>21</v>
      </c>
      <c r="D6" s="2">
        <v>3</v>
      </c>
      <c r="E6" s="31">
        <v>13.31</v>
      </c>
      <c r="F6" s="31">
        <v>2.06</v>
      </c>
      <c r="G6" s="24">
        <v>26</v>
      </c>
      <c r="H6" s="25">
        <v>2.2999999999999998</v>
      </c>
      <c r="I6" s="26">
        <f t="shared" si="0"/>
        <v>0.89565217391304353</v>
      </c>
      <c r="J6"/>
      <c r="K6"/>
    </row>
    <row r="7" spans="1:11" ht="16.5" x14ac:dyDescent="0.3">
      <c r="A7" s="22">
        <v>46233</v>
      </c>
      <c r="B7" s="27" t="s">
        <v>31</v>
      </c>
      <c r="C7" s="27" t="s">
        <v>21</v>
      </c>
      <c r="D7" s="2">
        <v>4</v>
      </c>
      <c r="E7" s="31">
        <v>13.31</v>
      </c>
      <c r="F7" s="31">
        <v>2.15</v>
      </c>
      <c r="G7" s="24">
        <v>26</v>
      </c>
      <c r="H7" s="25">
        <v>2.2999999999999998</v>
      </c>
      <c r="I7" s="26">
        <f t="shared" si="0"/>
        <v>0.93478260869565222</v>
      </c>
      <c r="J7"/>
      <c r="K7"/>
    </row>
    <row r="8" spans="1:11" ht="16.5" x14ac:dyDescent="0.3">
      <c r="A8" s="22">
        <v>46233</v>
      </c>
      <c r="B8" s="27" t="s">
        <v>31</v>
      </c>
      <c r="C8" s="27" t="s">
        <v>21</v>
      </c>
      <c r="D8" s="2">
        <v>5</v>
      </c>
      <c r="E8" s="31">
        <v>13.35</v>
      </c>
      <c r="F8" s="31">
        <v>2.0699999999999998</v>
      </c>
      <c r="G8" s="24">
        <v>26</v>
      </c>
      <c r="H8" s="25">
        <v>2.2999999999999998</v>
      </c>
      <c r="I8" s="26">
        <f t="shared" si="0"/>
        <v>0.9</v>
      </c>
      <c r="J8"/>
      <c r="K8"/>
    </row>
    <row r="9" spans="1:11" ht="16.5" x14ac:dyDescent="0.3">
      <c r="A9" s="22">
        <v>46233</v>
      </c>
      <c r="B9" s="27" t="s">
        <v>31</v>
      </c>
      <c r="C9" s="27" t="s">
        <v>21</v>
      </c>
      <c r="D9" s="2">
        <v>6</v>
      </c>
      <c r="E9" s="31">
        <v>13.3</v>
      </c>
      <c r="F9" s="31">
        <v>2.06</v>
      </c>
      <c r="G9" s="24">
        <v>26</v>
      </c>
      <c r="H9" s="25">
        <v>2.2999999999999998</v>
      </c>
      <c r="I9" s="26">
        <f t="shared" si="0"/>
        <v>0.89565217391304353</v>
      </c>
      <c r="J9"/>
      <c r="K9"/>
    </row>
    <row r="10" spans="1:11" ht="16.5" x14ac:dyDescent="0.3">
      <c r="A10" s="22">
        <v>46233</v>
      </c>
      <c r="B10" s="27" t="s">
        <v>31</v>
      </c>
      <c r="C10" s="27" t="s">
        <v>21</v>
      </c>
      <c r="D10" s="2">
        <v>7</v>
      </c>
      <c r="E10" s="11">
        <v>13.11</v>
      </c>
      <c r="F10" s="23">
        <v>2.2000000000000002</v>
      </c>
      <c r="G10" s="24">
        <v>26</v>
      </c>
      <c r="H10" s="25">
        <v>2.2999999999999998</v>
      </c>
      <c r="I10" s="26">
        <f t="shared" si="0"/>
        <v>0.95652173913043492</v>
      </c>
      <c r="J10"/>
      <c r="K10"/>
    </row>
    <row r="11" spans="1:11" ht="16.5" x14ac:dyDescent="0.3">
      <c r="A11" s="22">
        <v>46233</v>
      </c>
      <c r="B11" s="27" t="s">
        <v>31</v>
      </c>
      <c r="C11" s="27" t="s">
        <v>21</v>
      </c>
      <c r="D11" s="2">
        <v>8</v>
      </c>
      <c r="E11" s="11">
        <v>13.3</v>
      </c>
      <c r="F11" s="23">
        <v>2.2000000000000002</v>
      </c>
      <c r="G11" s="24">
        <v>26</v>
      </c>
      <c r="H11" s="25">
        <v>2.2999999999999998</v>
      </c>
      <c r="I11" s="26">
        <f t="shared" si="0"/>
        <v>0.95652173913043492</v>
      </c>
      <c r="J11"/>
      <c r="K11"/>
    </row>
    <row r="12" spans="1:11" ht="16.5" x14ac:dyDescent="0.3">
      <c r="A12" s="22">
        <v>46233</v>
      </c>
      <c r="B12" s="27" t="s">
        <v>31</v>
      </c>
      <c r="C12" s="27" t="s">
        <v>21</v>
      </c>
      <c r="D12" s="2">
        <v>9</v>
      </c>
      <c r="E12" s="11">
        <v>13.32</v>
      </c>
      <c r="F12" s="23">
        <v>2.15</v>
      </c>
      <c r="G12" s="24">
        <v>26</v>
      </c>
      <c r="H12" s="25">
        <v>2.2999999999999998</v>
      </c>
      <c r="I12" s="26">
        <f t="shared" si="0"/>
        <v>0.93478260869565222</v>
      </c>
      <c r="J12"/>
      <c r="K12"/>
    </row>
    <row r="13" spans="1:11" ht="16.5" x14ac:dyDescent="0.3">
      <c r="A13" s="48" t="s">
        <v>14</v>
      </c>
      <c r="B13" s="49"/>
      <c r="C13" s="49"/>
      <c r="D13" s="50"/>
      <c r="E13" s="19">
        <f>AVERAGE(E4:E12)</f>
        <v>13.285555555555554</v>
      </c>
      <c r="F13" s="19">
        <f>AVERAGE(F4:F12)</f>
        <v>2.1111111111111112</v>
      </c>
      <c r="G13" s="24"/>
      <c r="H13" s="21"/>
      <c r="I13" s="20">
        <f>AVERAGE(I4:I12)</f>
        <v>0.91787439613526567</v>
      </c>
      <c r="J13"/>
      <c r="K13"/>
    </row>
    <row r="14" spans="1:11" ht="16.5" x14ac:dyDescent="0.3">
      <c r="A14" s="51" t="s">
        <v>15</v>
      </c>
      <c r="B14" s="52"/>
      <c r="C14" s="52"/>
      <c r="D14" s="53"/>
      <c r="E14" s="4">
        <f>MAX(E4:E12)</f>
        <v>13.35</v>
      </c>
      <c r="F14" s="4">
        <f>MAX(F4:F12)</f>
        <v>2.2000000000000002</v>
      </c>
      <c r="G14" s="5"/>
      <c r="H14" s="6"/>
      <c r="I14" s="15">
        <f>MAX(I4:I12)</f>
        <v>0.95652173913043492</v>
      </c>
      <c r="J14"/>
      <c r="K14"/>
    </row>
    <row r="15" spans="1:11" ht="16.5" x14ac:dyDescent="0.3">
      <c r="A15" s="51" t="s">
        <v>16</v>
      </c>
      <c r="B15" s="52"/>
      <c r="C15" s="52"/>
      <c r="D15" s="53"/>
      <c r="E15" s="4">
        <f>MIN(E4:E12)</f>
        <v>13.11</v>
      </c>
      <c r="F15" s="4">
        <f>MIN(F4:F12)</f>
        <v>2.0299999999999998</v>
      </c>
      <c r="G15" s="5"/>
      <c r="H15" s="6"/>
      <c r="I15" s="15">
        <f>MIN(I4:I12)</f>
        <v>0.88260869565217392</v>
      </c>
      <c r="J15"/>
      <c r="K15"/>
    </row>
    <row r="16" spans="1:11" ht="141.75" customHeight="1" x14ac:dyDescent="0.3">
      <c r="A16" s="1" t="s">
        <v>9</v>
      </c>
      <c r="B16" s="54" t="s">
        <v>33</v>
      </c>
      <c r="C16" s="42"/>
      <c r="D16" s="42"/>
      <c r="E16" s="43"/>
      <c r="F16" s="3" t="s">
        <v>10</v>
      </c>
      <c r="G16" s="42"/>
      <c r="H16" s="42"/>
      <c r="I16" s="43"/>
      <c r="J16"/>
      <c r="K16"/>
    </row>
    <row r="17" spans="1:10" ht="195.75" customHeight="1" x14ac:dyDescent="0.3">
      <c r="A17" s="3" t="s">
        <v>11</v>
      </c>
      <c r="B17" s="41"/>
      <c r="C17" s="42"/>
      <c r="D17" s="42"/>
      <c r="E17" s="43"/>
      <c r="F17" s="3"/>
      <c r="G17" s="44"/>
      <c r="H17" s="44"/>
      <c r="I17" s="45"/>
      <c r="J17"/>
    </row>
    <row r="18" spans="1:10" x14ac:dyDescent="0.3">
      <c r="H18" s="13"/>
    </row>
    <row r="19" spans="1:10" x14ac:dyDescent="0.3">
      <c r="H19" s="13"/>
    </row>
    <row r="20" spans="1:10" x14ac:dyDescent="0.3">
      <c r="H20" s="13"/>
    </row>
    <row r="21" spans="1:10" x14ac:dyDescent="0.3">
      <c r="H21" s="13"/>
    </row>
  </sheetData>
  <autoFilter ref="A3:I12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DC전원용</vt:lpstr>
      <vt:lpstr>정류기용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2026-04-01T07:32:08Z</cp:lastPrinted>
  <dcterms:created xsi:type="dcterms:W3CDTF">2013-07-23T07:01:33Z</dcterms:created>
  <dcterms:modified xsi:type="dcterms:W3CDTF">2026-07-30T06:56:41Z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