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롯데백화점,아울렛,몰,마트\"/>
    </mc:Choice>
  </mc:AlternateContent>
  <bookViews>
    <workbookView xWindow="0" yWindow="0" windowWidth="23040" windowHeight="6420"/>
  </bookViews>
  <sheets>
    <sheet name="신관 DC정류기용#1" sheetId="20" r:id="rId1"/>
    <sheet name="신관 DC정류기용#2(1조)" sheetId="14" r:id="rId2"/>
    <sheet name="신관 DC정류기용#2(2조)" sheetId="24" r:id="rId3"/>
    <sheet name="신관 발전기용" sheetId="15" r:id="rId4"/>
    <sheet name="구)롯데슈퍼 발전기용" sheetId="25" r:id="rId5"/>
  </sheets>
  <definedNames>
    <definedName name="_xlnm._FilterDatabase" localSheetId="4" hidden="1">'구)롯데슈퍼 발전기용'!$A$3:$I$5</definedName>
    <definedName name="_xlnm._FilterDatabase" localSheetId="0" hidden="1">'신관 DC정류기용#1'!$A$3:$I$12</definedName>
    <definedName name="_xlnm._FilterDatabase" localSheetId="1" hidden="1">'신관 DC정류기용#2(1조)'!$A$3:$I$21</definedName>
    <definedName name="_xlnm._FilterDatabase" localSheetId="2" hidden="1">'신관 DC정류기용#2(2조)'!$A$3:$I$21</definedName>
    <definedName name="_xlnm._FilterDatabase" localSheetId="3" hidden="1">'신관 발전기용'!$A$3:$I$7</definedName>
  </definedNames>
  <calcPr calcId="162913"/>
</workbook>
</file>

<file path=xl/calcChain.xml><?xml version="1.0" encoding="utf-8"?>
<calcChain xmlns="http://schemas.openxmlformats.org/spreadsheetml/2006/main">
  <c r="F8" i="25" l="1"/>
  <c r="E8" i="25"/>
  <c r="F7" i="25"/>
  <c r="E7" i="25"/>
  <c r="F6" i="25"/>
  <c r="E6" i="25"/>
  <c r="I5" i="25"/>
  <c r="I4" i="25"/>
  <c r="F24" i="24"/>
  <c r="E24" i="24"/>
  <c r="F23" i="24"/>
  <c r="E23" i="24"/>
  <c r="F22" i="24"/>
  <c r="E22" i="24"/>
  <c r="I21" i="24"/>
  <c r="I20" i="24"/>
  <c r="I19" i="24"/>
  <c r="I18" i="24"/>
  <c r="I17" i="24"/>
  <c r="I16" i="24"/>
  <c r="I15" i="24"/>
  <c r="I14" i="24"/>
  <c r="I13" i="24"/>
  <c r="I12" i="24"/>
  <c r="I11" i="24"/>
  <c r="I10" i="24"/>
  <c r="I9" i="24"/>
  <c r="I8" i="24"/>
  <c r="I7" i="24"/>
  <c r="I6" i="24"/>
  <c r="I5" i="24"/>
  <c r="I4" i="24"/>
  <c r="I6" i="25" l="1"/>
  <c r="I22" i="24"/>
  <c r="I24" i="24"/>
  <c r="I8" i="25"/>
  <c r="I7" i="25"/>
  <c r="I23" i="2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F15" i="20" l="1"/>
  <c r="E15" i="20"/>
  <c r="F14" i="20"/>
  <c r="E14" i="20"/>
  <c r="F13" i="20"/>
  <c r="E13" i="20"/>
  <c r="I12" i="20"/>
  <c r="I11" i="20"/>
  <c r="I10" i="20"/>
  <c r="I9" i="20"/>
  <c r="I8" i="20"/>
  <c r="I7" i="20"/>
  <c r="I6" i="20"/>
  <c r="I5" i="20"/>
  <c r="I4" i="20"/>
  <c r="F10" i="15"/>
  <c r="E10" i="15"/>
  <c r="F9" i="15"/>
  <c r="E9" i="15"/>
  <c r="F8" i="15"/>
  <c r="E8" i="15"/>
  <c r="I7" i="15"/>
  <c r="I6" i="15"/>
  <c r="I5" i="15"/>
  <c r="I4" i="15"/>
  <c r="F24" i="14"/>
  <c r="E24" i="14"/>
  <c r="F23" i="14"/>
  <c r="E23" i="14"/>
  <c r="F22" i="14"/>
  <c r="E22" i="14"/>
  <c r="I10" i="15" l="1"/>
  <c r="I23" i="14"/>
  <c r="I24" i="14"/>
  <c r="I15" i="20"/>
  <c r="I13" i="20"/>
  <c r="I14" i="20"/>
  <c r="I8" i="15"/>
  <c r="I9" i="15"/>
  <c r="I22" i="14"/>
</calcChain>
</file>

<file path=xl/sharedStrings.xml><?xml version="1.0" encoding="utf-8"?>
<sst xmlns="http://schemas.openxmlformats.org/spreadsheetml/2006/main" count="217" uniqueCount="44">
  <si>
    <t>형   명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</si>
  <si>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</si>
  <si>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</si>
  <si>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</si>
  <si>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</si>
  <si>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</si>
  <si>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</si>
  <si>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</si>
  <si>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</si>
  <si>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</si>
  <si>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</si>
  <si>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</si>
  <si>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</si>
  <si>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</si>
  <si>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</si>
  <si>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</si>
  <si>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</si>
  <si>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</si>
  <si>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</si>
  <si>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BS</t>
    <phoneticPr fontId="19" type="noConversion"/>
  </si>
  <si>
    <t>BS</t>
    <phoneticPr fontId="19" type="noConversion"/>
  </si>
  <si>
    <t>ESP200</t>
    <phoneticPr fontId="19" type="noConversion"/>
  </si>
  <si>
    <t>RP200</t>
    <phoneticPr fontId="19" type="noConversion"/>
  </si>
  <si>
    <t>ESP200</t>
    <phoneticPr fontId="19" type="noConversion"/>
  </si>
  <si>
    <t>2021.05.03</t>
    <phoneticPr fontId="19" type="noConversion"/>
  </si>
  <si>
    <t>롯데백화점 포항점</t>
    <phoneticPr fontId="19" type="noConversion"/>
  </si>
  <si>
    <t>신관 DC정류기용#1</t>
    <phoneticPr fontId="19" type="noConversion"/>
  </si>
  <si>
    <t>2023.11.09</t>
    <phoneticPr fontId="19" type="noConversion"/>
  </si>
  <si>
    <t>롯데백화점 포항점</t>
    <phoneticPr fontId="19" type="noConversion"/>
  </si>
  <si>
    <t>신관  DC정류기용#2(1조)</t>
    <phoneticPr fontId="19" type="noConversion"/>
  </si>
  <si>
    <t>2023.11.09</t>
    <phoneticPr fontId="19" type="noConversion"/>
  </si>
  <si>
    <t>롯데백화점 포항점</t>
    <phoneticPr fontId="19" type="noConversion"/>
  </si>
  <si>
    <t>신관 DC정류기용#2(2조)</t>
    <phoneticPr fontId="19" type="noConversion"/>
  </si>
  <si>
    <t>롯데백화점 포항점</t>
    <phoneticPr fontId="19" type="noConversion"/>
  </si>
  <si>
    <t>2022.12.05</t>
    <phoneticPr fontId="19" type="noConversion"/>
  </si>
  <si>
    <t>1. .제품사용기간: 3년 1개월
2.  내부 저항 : 이상없음
3. 기대수명(약 2~3년) 도래에 따른 2026년 교체 권유</t>
    <phoneticPr fontId="19" type="noConversion"/>
  </si>
  <si>
    <t>2025.09.19</t>
    <phoneticPr fontId="19" type="noConversion"/>
  </si>
  <si>
    <t>구)롯데슈퍼 발전기용</t>
    <phoneticPr fontId="19" type="noConversion"/>
  </si>
  <si>
    <t>ITX200(아트라스)</t>
    <phoneticPr fontId="19" type="noConversion"/>
  </si>
  <si>
    <t>1. .제품사용기간: 약 4개월
2.  정상 운용중
3. 기타 문의는 제조사(아트라스)에 확인요망</t>
    <phoneticPr fontId="19" type="noConversion"/>
  </si>
  <si>
    <t>1. .제품사용기간: 약4년 7개월
2. .제품 수명종료에 따른 저전압 및 내부저항 상승 및 편차 발생
3. .제품 수명 종료에 따른 긴급 교체 필요</t>
    <phoneticPr fontId="19" type="noConversion"/>
  </si>
  <si>
    <t xml:space="preserve">1. BS차원에서 점검 진행
2. .제품사용기간: 약 2년 2개월
3. .일부 제품 설치 현장 여건으로 측정불가
4. 정상 운용중
</t>
    <phoneticPr fontId="19" type="noConversion"/>
  </si>
  <si>
    <t xml:space="preserve">1. BS차원에서 점검 진행
2. .제품사용기간: 약 2년 2개월
3. .일부 제품 설치 현장 여건으로 측정불가
4. 정상 운용중
</t>
    <phoneticPr fontId="19" type="noConversion"/>
  </si>
  <si>
    <t>신관 발전기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</si>
</sst>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9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 shrinkToFit="1"/>
    </xf>
    <xf numFmtId="0" fontId="20" fillId="0" borderId="10" xfId="0" applyFont="1" applyBorder="1">
      <alignment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2" fillId="33" borderId="13" xfId="42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246530</xdr:colOff>
      <xdr:row>16</xdr:row>
      <xdr:rowOff>67238</xdr:rowOff>
    </xdr:from>
    <xdr:to>
      <xdr:col>4</xdr:col>
      <xdr:colOff>324970</xdr:colOff>
      <xdr:row>16</xdr:row>
      <xdr:rowOff>2554942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725707" y="5233149"/>
          <a:ext cx="2487704" cy="3182470"/>
        </a:xfrm>
        <a:prstGeom prst="rect">
          <a:avLst/>
        </a:prstGeom>
      </xdr:spPr>
    </xdr:pic>
    <xdr:clientData/>
  </xdr:twoCellAnchor>
  <xdr:twoCellAnchor editAs="oneCell">
    <xdr:from>
      <xdr:col>6</xdr:col>
      <xdr:colOff>224118</xdr:colOff>
      <xdr:row>16</xdr:row>
      <xdr:rowOff>176710</xdr:rowOff>
    </xdr:from>
    <xdr:to>
      <xdr:col>8</xdr:col>
      <xdr:colOff>1680881</xdr:colOff>
      <xdr:row>16</xdr:row>
      <xdr:rowOff>2465293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97706" y="5690004"/>
          <a:ext cx="3608293" cy="22885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78440</xdr:colOff>
      <xdr:row>25</xdr:row>
      <xdr:rowOff>231662</xdr:rowOff>
    </xdr:from>
    <xdr:to>
      <xdr:col>8</xdr:col>
      <xdr:colOff>1792941</xdr:colOff>
      <xdr:row>25</xdr:row>
      <xdr:rowOff>2498911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2028" y="7661162"/>
          <a:ext cx="3866031" cy="2267249"/>
        </a:xfrm>
        <a:prstGeom prst="rect">
          <a:avLst/>
        </a:prstGeom>
      </xdr:spPr>
    </xdr:pic>
    <xdr:clientData/>
  </xdr:twoCellAnchor>
  <xdr:twoCellAnchor editAs="oneCell">
    <xdr:from>
      <xdr:col>1</xdr:col>
      <xdr:colOff>168087</xdr:colOff>
      <xdr:row>25</xdr:row>
      <xdr:rowOff>100434</xdr:rowOff>
    </xdr:from>
    <xdr:to>
      <xdr:col>4</xdr:col>
      <xdr:colOff>661146</xdr:colOff>
      <xdr:row>25</xdr:row>
      <xdr:rowOff>2543738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876774" y="6953041"/>
          <a:ext cx="2443304" cy="359708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78441</xdr:colOff>
      <xdr:row>25</xdr:row>
      <xdr:rowOff>67237</xdr:rowOff>
    </xdr:from>
    <xdr:to>
      <xdr:col>4</xdr:col>
      <xdr:colOff>571500</xdr:colOff>
      <xdr:row>25</xdr:row>
      <xdr:rowOff>2510541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787128" y="6919844"/>
          <a:ext cx="2443304" cy="3597089"/>
        </a:xfrm>
        <a:prstGeom prst="rect">
          <a:avLst/>
        </a:prstGeom>
      </xdr:spPr>
    </xdr:pic>
    <xdr:clientData/>
  </xdr:twoCellAnchor>
  <xdr:twoCellAnchor editAs="oneCell">
    <xdr:from>
      <xdr:col>6</xdr:col>
      <xdr:colOff>78442</xdr:colOff>
      <xdr:row>25</xdr:row>
      <xdr:rowOff>134470</xdr:rowOff>
    </xdr:from>
    <xdr:to>
      <xdr:col>8</xdr:col>
      <xdr:colOff>1792943</xdr:colOff>
      <xdr:row>25</xdr:row>
      <xdr:rowOff>2401719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2030" y="7563970"/>
          <a:ext cx="3866031" cy="22672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67235</xdr:colOff>
      <xdr:row>11</xdr:row>
      <xdr:rowOff>67236</xdr:rowOff>
    </xdr:from>
    <xdr:to>
      <xdr:col>4</xdr:col>
      <xdr:colOff>694764</xdr:colOff>
      <xdr:row>11</xdr:row>
      <xdr:rowOff>2527712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029" y="4515971"/>
          <a:ext cx="3731559" cy="2460476"/>
        </a:xfrm>
        <a:prstGeom prst="rect">
          <a:avLst/>
        </a:prstGeom>
      </xdr:spPr>
    </xdr:pic>
    <xdr:clientData/>
  </xdr:twoCellAnchor>
  <xdr:twoCellAnchor editAs="oneCell">
    <xdr:from>
      <xdr:col>6</xdr:col>
      <xdr:colOff>56028</xdr:colOff>
      <xdr:row>11</xdr:row>
      <xdr:rowOff>112059</xdr:rowOff>
    </xdr:from>
    <xdr:to>
      <xdr:col>8</xdr:col>
      <xdr:colOff>1748117</xdr:colOff>
      <xdr:row>11</xdr:row>
      <xdr:rowOff>2521324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9616" y="4560794"/>
          <a:ext cx="3843619" cy="240926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89646</xdr:colOff>
      <xdr:row>9</xdr:row>
      <xdr:rowOff>123264</xdr:rowOff>
    </xdr:from>
    <xdr:to>
      <xdr:col>8</xdr:col>
      <xdr:colOff>1637908</xdr:colOff>
      <xdr:row>9</xdr:row>
      <xdr:rowOff>2409264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3234" y="4146176"/>
          <a:ext cx="3699792" cy="2286000"/>
        </a:xfrm>
        <a:prstGeom prst="rect">
          <a:avLst/>
        </a:prstGeom>
      </xdr:spPr>
    </xdr:pic>
    <xdr:clientData/>
  </xdr:twoCellAnchor>
  <xdr:twoCellAnchor editAs="oneCell">
    <xdr:from>
      <xdr:col>1</xdr:col>
      <xdr:colOff>65828</xdr:colOff>
      <xdr:row>9</xdr:row>
      <xdr:rowOff>112059</xdr:rowOff>
    </xdr:from>
    <xdr:to>
      <xdr:col>4</xdr:col>
      <xdr:colOff>683558</xdr:colOff>
      <xdr:row>9</xdr:row>
      <xdr:rowOff>2521323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7622" y="4134971"/>
          <a:ext cx="3721760" cy="24092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zoomScale="85" zoomScaleNormal="85" workbookViewId="0">
      <selection activeCell="B16" sqref="B16:E16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23</v>
      </c>
      <c r="C2" s="7" t="s">
        <v>13</v>
      </c>
      <c r="D2" s="34" t="s">
        <v>24</v>
      </c>
      <c r="E2" s="35"/>
      <c r="F2" s="8" t="s">
        <v>3</v>
      </c>
      <c r="G2" s="9" t="s">
        <v>19</v>
      </c>
      <c r="H2" s="7" t="s">
        <v>4</v>
      </c>
      <c r="I2" s="8">
        <v>9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46062</v>
      </c>
      <c r="B4" s="15" t="s">
        <v>25</v>
      </c>
      <c r="C4" s="26" t="s">
        <v>26</v>
      </c>
      <c r="D4" s="10">
        <v>1</v>
      </c>
      <c r="E4" s="5">
        <v>12.78</v>
      </c>
      <c r="F4" s="6">
        <v>31</v>
      </c>
      <c r="G4" s="16">
        <v>25</v>
      </c>
      <c r="H4" s="6">
        <v>2.2999999999999998</v>
      </c>
      <c r="I4" s="17">
        <f>F4/H4</f>
        <v>13.478260869565219</v>
      </c>
      <c r="J4"/>
      <c r="K4"/>
    </row>
    <row r="5" spans="1:11" ht="16.5" x14ac:dyDescent="0.3">
      <c r="A5" s="14">
        <v>46062</v>
      </c>
      <c r="B5" s="15" t="s">
        <v>25</v>
      </c>
      <c r="C5" s="26" t="s">
        <v>26</v>
      </c>
      <c r="D5" s="10">
        <v>2</v>
      </c>
      <c r="E5" s="5">
        <v>13.87</v>
      </c>
      <c r="F5" s="6">
        <v>4.13</v>
      </c>
      <c r="G5" s="16">
        <v>25</v>
      </c>
      <c r="H5" s="6">
        <v>2.2999999999999998</v>
      </c>
      <c r="I5" s="17">
        <f>F5/H5</f>
        <v>1.7956521739130435</v>
      </c>
      <c r="J5"/>
      <c r="K5"/>
    </row>
    <row r="6" spans="1:11" ht="16.5" x14ac:dyDescent="0.3">
      <c r="A6" s="14">
        <v>46062</v>
      </c>
      <c r="B6" s="15" t="s">
        <v>25</v>
      </c>
      <c r="C6" s="26" t="s">
        <v>26</v>
      </c>
      <c r="D6" s="10">
        <v>3</v>
      </c>
      <c r="E6" s="5">
        <v>13.96</v>
      </c>
      <c r="F6" s="6">
        <v>3.97</v>
      </c>
      <c r="G6" s="16">
        <v>25</v>
      </c>
      <c r="H6" s="6">
        <v>2.2999999999999998</v>
      </c>
      <c r="I6" s="17">
        <f t="shared" ref="I6:I12" si="0">F6/H6</f>
        <v>1.7260869565217394</v>
      </c>
      <c r="J6"/>
      <c r="K6"/>
    </row>
    <row r="7" spans="1:11" ht="16.5" x14ac:dyDescent="0.3">
      <c r="A7" s="14">
        <v>46062</v>
      </c>
      <c r="B7" s="15" t="s">
        <v>25</v>
      </c>
      <c r="C7" s="26" t="s">
        <v>26</v>
      </c>
      <c r="D7" s="10">
        <v>4</v>
      </c>
      <c r="E7" s="5">
        <v>13.48</v>
      </c>
      <c r="F7" s="6">
        <v>31</v>
      </c>
      <c r="G7" s="16">
        <v>25</v>
      </c>
      <c r="H7" s="6">
        <v>2.2999999999999998</v>
      </c>
      <c r="I7" s="17">
        <f t="shared" si="0"/>
        <v>13.478260869565219</v>
      </c>
      <c r="J7"/>
      <c r="K7"/>
    </row>
    <row r="8" spans="1:11" ht="16.5" x14ac:dyDescent="0.3">
      <c r="A8" s="14">
        <v>46062</v>
      </c>
      <c r="B8" s="15" t="s">
        <v>25</v>
      </c>
      <c r="C8" s="26" t="s">
        <v>26</v>
      </c>
      <c r="D8" s="10">
        <v>5</v>
      </c>
      <c r="E8" s="5">
        <v>14.02</v>
      </c>
      <c r="F8" s="6">
        <v>3.56</v>
      </c>
      <c r="G8" s="16">
        <v>25</v>
      </c>
      <c r="H8" s="6">
        <v>2.2999999999999998</v>
      </c>
      <c r="I8" s="17">
        <f t="shared" si="0"/>
        <v>1.5478260869565219</v>
      </c>
      <c r="J8"/>
      <c r="K8"/>
    </row>
    <row r="9" spans="1:11" ht="16.5" x14ac:dyDescent="0.3">
      <c r="A9" s="14">
        <v>46062</v>
      </c>
      <c r="B9" s="15" t="s">
        <v>25</v>
      </c>
      <c r="C9" s="26" t="s">
        <v>26</v>
      </c>
      <c r="D9" s="10">
        <v>6</v>
      </c>
      <c r="E9" s="5">
        <v>13.7</v>
      </c>
      <c r="F9" s="6">
        <v>4.21</v>
      </c>
      <c r="G9" s="16">
        <v>25</v>
      </c>
      <c r="H9" s="6">
        <v>2.2999999999999998</v>
      </c>
      <c r="I9" s="17">
        <f t="shared" si="0"/>
        <v>1.8304347826086957</v>
      </c>
      <c r="J9"/>
      <c r="K9"/>
    </row>
    <row r="10" spans="1:11" ht="16.5" x14ac:dyDescent="0.3">
      <c r="A10" s="14">
        <v>46062</v>
      </c>
      <c r="B10" s="15" t="s">
        <v>25</v>
      </c>
      <c r="C10" s="26" t="s">
        <v>26</v>
      </c>
      <c r="D10" s="10">
        <v>7</v>
      </c>
      <c r="E10" s="5">
        <v>12.92</v>
      </c>
      <c r="F10" s="6">
        <v>31</v>
      </c>
      <c r="G10" s="16">
        <v>25</v>
      </c>
      <c r="H10" s="6">
        <v>2.2999999999999998</v>
      </c>
      <c r="I10" s="17">
        <f t="shared" si="0"/>
        <v>13.478260869565219</v>
      </c>
      <c r="J10"/>
      <c r="K10"/>
    </row>
    <row r="11" spans="1:11" ht="16.5" x14ac:dyDescent="0.3">
      <c r="A11" s="14">
        <v>46062</v>
      </c>
      <c r="B11" s="15" t="s">
        <v>25</v>
      </c>
      <c r="C11" s="26" t="s">
        <v>26</v>
      </c>
      <c r="D11" s="10">
        <v>8</v>
      </c>
      <c r="E11" s="5">
        <v>11.33</v>
      </c>
      <c r="F11" s="6">
        <v>31</v>
      </c>
      <c r="G11" s="16">
        <v>25</v>
      </c>
      <c r="H11" s="6">
        <v>2.2999999999999998</v>
      </c>
      <c r="I11" s="17">
        <f t="shared" si="0"/>
        <v>13.478260869565219</v>
      </c>
      <c r="J11"/>
      <c r="K11"/>
    </row>
    <row r="12" spans="1:11" ht="16.5" x14ac:dyDescent="0.3">
      <c r="A12" s="14">
        <v>46062</v>
      </c>
      <c r="B12" s="15" t="s">
        <v>25</v>
      </c>
      <c r="C12" s="26" t="s">
        <v>26</v>
      </c>
      <c r="D12" s="10">
        <v>9</v>
      </c>
      <c r="E12" s="5">
        <v>13.23</v>
      </c>
      <c r="F12" s="6">
        <v>31</v>
      </c>
      <c r="G12" s="16">
        <v>25</v>
      </c>
      <c r="H12" s="6">
        <v>2.2999999999999998</v>
      </c>
      <c r="I12" s="17">
        <f t="shared" si="0"/>
        <v>13.478260869565219</v>
      </c>
      <c r="J12"/>
      <c r="K12"/>
    </row>
    <row r="13" spans="1:11" x14ac:dyDescent="0.3">
      <c r="A13" s="36" t="s">
        <v>10</v>
      </c>
      <c r="B13" s="37"/>
      <c r="C13" s="37"/>
      <c r="D13" s="38"/>
      <c r="E13" s="18">
        <f>AVERAGE(E4:E12)</f>
        <v>13.254444444444445</v>
      </c>
      <c r="F13" s="18">
        <f>AVERAGE(F4:F12)</f>
        <v>18.985555555555557</v>
      </c>
      <c r="G13" s="23"/>
      <c r="H13" s="23"/>
      <c r="I13" s="19">
        <f>AVERAGE(I4:I12)</f>
        <v>8.2545893719806784</v>
      </c>
      <c r="J13" s="20"/>
    </row>
    <row r="14" spans="1:11" x14ac:dyDescent="0.3">
      <c r="A14" s="36" t="s">
        <v>11</v>
      </c>
      <c r="B14" s="37"/>
      <c r="C14" s="37"/>
      <c r="D14" s="38"/>
      <c r="E14" s="18">
        <f>MAX(E4:E12)</f>
        <v>14.02</v>
      </c>
      <c r="F14" s="18">
        <f>MAX(F4:F12)</f>
        <v>31</v>
      </c>
      <c r="G14" s="24"/>
      <c r="H14" s="23"/>
      <c r="I14" s="19">
        <f>MAX(I4:I12)</f>
        <v>13.478260869565219</v>
      </c>
      <c r="J14" s="20"/>
    </row>
    <row r="15" spans="1:11" x14ac:dyDescent="0.3">
      <c r="A15" s="36" t="s">
        <v>12</v>
      </c>
      <c r="B15" s="37"/>
      <c r="C15" s="37"/>
      <c r="D15" s="38"/>
      <c r="E15" s="18">
        <f>MIN(E4:E12)</f>
        <v>11.33</v>
      </c>
      <c r="F15" s="18">
        <f>MIN(F4:F12)</f>
        <v>3.56</v>
      </c>
      <c r="G15" s="24"/>
      <c r="H15" s="23"/>
      <c r="I15" s="19">
        <f>MIN(I4:I12)</f>
        <v>1.5478260869565219</v>
      </c>
      <c r="J15" s="20"/>
    </row>
    <row r="16" spans="1:11" ht="141" customHeight="1" x14ac:dyDescent="0.3">
      <c r="A16" s="21" t="s">
        <v>6</v>
      </c>
      <c r="B16" s="39" t="s">
        <v>40</v>
      </c>
      <c r="C16" s="40"/>
      <c r="D16" s="40"/>
      <c r="E16" s="41"/>
      <c r="F16" s="22" t="s">
        <v>7</v>
      </c>
      <c r="G16" s="28"/>
      <c r="H16" s="29"/>
      <c r="I16" s="30"/>
      <c r="J16" s="20"/>
    </row>
    <row r="17" spans="1:10" ht="204.75" customHeight="1" x14ac:dyDescent="0.3">
      <c r="A17" s="22" t="s">
        <v>8</v>
      </c>
      <c r="B17" s="28"/>
      <c r="C17" s="29"/>
      <c r="D17" s="29"/>
      <c r="E17" s="30"/>
      <c r="F17" s="22"/>
      <c r="G17" s="31"/>
      <c r="H17" s="32"/>
      <c r="I17" s="33"/>
      <c r="J17" s="20"/>
    </row>
    <row r="18" spans="1:10" x14ac:dyDescent="0.3">
      <c r="H18" s="4"/>
    </row>
    <row r="19" spans="1:10" x14ac:dyDescent="0.3">
      <c r="H19" s="4"/>
    </row>
    <row r="20" spans="1:10" x14ac:dyDescent="0.3">
      <c r="H20" s="4"/>
    </row>
    <row r="21" spans="1:10" x14ac:dyDescent="0.3">
      <c r="H21" s="4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opLeftCell="A10" zoomScale="85" zoomScaleNormal="85" workbookViewId="0">
      <selection activeCell="B25" sqref="B25:E25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21</v>
      </c>
      <c r="C2" s="7" t="s">
        <v>13</v>
      </c>
      <c r="D2" s="34" t="s">
        <v>27</v>
      </c>
      <c r="E2" s="35"/>
      <c r="F2" s="8" t="s">
        <v>3</v>
      </c>
      <c r="G2" s="9" t="s">
        <v>20</v>
      </c>
      <c r="H2" s="7" t="s">
        <v>4</v>
      </c>
      <c r="I2" s="8">
        <v>18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46062</v>
      </c>
      <c r="B4" s="15" t="s">
        <v>28</v>
      </c>
      <c r="C4" s="26" t="s">
        <v>29</v>
      </c>
      <c r="D4" s="10">
        <v>1</v>
      </c>
      <c r="E4" s="27">
        <v>13.27</v>
      </c>
      <c r="F4" s="27">
        <v>2.25</v>
      </c>
      <c r="G4" s="16">
        <v>25</v>
      </c>
      <c r="H4" s="6">
        <v>2.2999999999999998</v>
      </c>
      <c r="I4" s="17">
        <f>F4/H4</f>
        <v>0.97826086956521752</v>
      </c>
      <c r="J4"/>
      <c r="K4"/>
    </row>
    <row r="5" spans="1:11" ht="16.5" x14ac:dyDescent="0.3">
      <c r="A5" s="14">
        <v>46062</v>
      </c>
      <c r="B5" s="15" t="s">
        <v>28</v>
      </c>
      <c r="C5" s="26" t="s">
        <v>29</v>
      </c>
      <c r="D5" s="10">
        <v>2</v>
      </c>
      <c r="E5" s="27">
        <v>13.23</v>
      </c>
      <c r="F5" s="27">
        <v>2.31</v>
      </c>
      <c r="G5" s="16">
        <v>25</v>
      </c>
      <c r="H5" s="6">
        <v>2.2999999999999998</v>
      </c>
      <c r="I5" s="17">
        <f>F5/H5</f>
        <v>1.0043478260869567</v>
      </c>
      <c r="J5"/>
      <c r="K5"/>
    </row>
    <row r="6" spans="1:11" ht="16.5" x14ac:dyDescent="0.3">
      <c r="A6" s="14">
        <v>46062</v>
      </c>
      <c r="B6" s="15" t="s">
        <v>28</v>
      </c>
      <c r="C6" s="26" t="s">
        <v>29</v>
      </c>
      <c r="D6" s="10">
        <v>3</v>
      </c>
      <c r="E6" s="27"/>
      <c r="F6" s="27"/>
      <c r="G6" s="16">
        <v>25</v>
      </c>
      <c r="H6" s="6">
        <v>2.2999999999999998</v>
      </c>
      <c r="I6" s="17">
        <f t="shared" ref="I6:I21" si="0">F6/H6</f>
        <v>0</v>
      </c>
      <c r="J6"/>
      <c r="K6"/>
    </row>
    <row r="7" spans="1:11" ht="16.5" x14ac:dyDescent="0.3">
      <c r="A7" s="14">
        <v>46062</v>
      </c>
      <c r="B7" s="15" t="s">
        <v>28</v>
      </c>
      <c r="C7" s="26" t="s">
        <v>29</v>
      </c>
      <c r="D7" s="10">
        <v>4</v>
      </c>
      <c r="E7" s="27"/>
      <c r="F7" s="27"/>
      <c r="G7" s="16">
        <v>25</v>
      </c>
      <c r="H7" s="6">
        <v>2.2999999999999998</v>
      </c>
      <c r="I7" s="17">
        <f t="shared" si="0"/>
        <v>0</v>
      </c>
      <c r="J7"/>
      <c r="K7"/>
    </row>
    <row r="8" spans="1:11" ht="16.5" x14ac:dyDescent="0.3">
      <c r="A8" s="14">
        <v>46062</v>
      </c>
      <c r="B8" s="15" t="s">
        <v>28</v>
      </c>
      <c r="C8" s="26" t="s">
        <v>29</v>
      </c>
      <c r="D8" s="10">
        <v>5</v>
      </c>
      <c r="E8" s="27">
        <v>13.26</v>
      </c>
      <c r="F8" s="27">
        <v>2.25</v>
      </c>
      <c r="G8" s="16">
        <v>25</v>
      </c>
      <c r="H8" s="6">
        <v>2.2999999999999998</v>
      </c>
      <c r="I8" s="17">
        <f t="shared" si="0"/>
        <v>0.97826086956521752</v>
      </c>
      <c r="J8"/>
      <c r="K8"/>
    </row>
    <row r="9" spans="1:11" ht="16.5" x14ac:dyDescent="0.3">
      <c r="A9" s="14">
        <v>46062</v>
      </c>
      <c r="B9" s="15" t="s">
        <v>28</v>
      </c>
      <c r="C9" s="26" t="s">
        <v>29</v>
      </c>
      <c r="D9" s="10">
        <v>6</v>
      </c>
      <c r="E9" s="27">
        <v>13.31</v>
      </c>
      <c r="F9" s="27">
        <v>2.2400000000000002</v>
      </c>
      <c r="G9" s="16">
        <v>25</v>
      </c>
      <c r="H9" s="6">
        <v>2.2999999999999998</v>
      </c>
      <c r="I9" s="17">
        <f t="shared" si="0"/>
        <v>0.97391304347826102</v>
      </c>
      <c r="J9"/>
      <c r="K9"/>
    </row>
    <row r="10" spans="1:11" ht="16.5" x14ac:dyDescent="0.3">
      <c r="A10" s="14">
        <v>46062</v>
      </c>
      <c r="B10" s="15" t="s">
        <v>28</v>
      </c>
      <c r="C10" s="26" t="s">
        <v>29</v>
      </c>
      <c r="D10" s="10">
        <v>7</v>
      </c>
      <c r="E10" s="27">
        <v>13.3</v>
      </c>
      <c r="F10" s="27">
        <v>2.25</v>
      </c>
      <c r="G10" s="16">
        <v>25</v>
      </c>
      <c r="H10" s="6">
        <v>2.2999999999999998</v>
      </c>
      <c r="I10" s="17">
        <f t="shared" si="0"/>
        <v>0.97826086956521752</v>
      </c>
      <c r="J10"/>
      <c r="K10"/>
    </row>
    <row r="11" spans="1:11" ht="16.5" x14ac:dyDescent="0.3">
      <c r="A11" s="14">
        <v>46062</v>
      </c>
      <c r="B11" s="15" t="s">
        <v>28</v>
      </c>
      <c r="C11" s="26" t="s">
        <v>29</v>
      </c>
      <c r="D11" s="10">
        <v>8</v>
      </c>
      <c r="E11" s="27">
        <v>13.29</v>
      </c>
      <c r="F11" s="27">
        <v>2.27</v>
      </c>
      <c r="G11" s="16">
        <v>25</v>
      </c>
      <c r="H11" s="6">
        <v>2.2999999999999998</v>
      </c>
      <c r="I11" s="17">
        <f t="shared" si="0"/>
        <v>0.98695652173913051</v>
      </c>
      <c r="J11"/>
      <c r="K11"/>
    </row>
    <row r="12" spans="1:11" ht="16.5" x14ac:dyDescent="0.3">
      <c r="A12" s="14">
        <v>46062</v>
      </c>
      <c r="B12" s="15" t="s">
        <v>28</v>
      </c>
      <c r="C12" s="26" t="s">
        <v>29</v>
      </c>
      <c r="D12" s="10">
        <v>9</v>
      </c>
      <c r="E12" s="27"/>
      <c r="F12" s="27"/>
      <c r="G12" s="16">
        <v>25</v>
      </c>
      <c r="H12" s="6">
        <v>2.2999999999999998</v>
      </c>
      <c r="I12" s="17">
        <f t="shared" si="0"/>
        <v>0</v>
      </c>
      <c r="J12"/>
      <c r="K12"/>
    </row>
    <row r="13" spans="1:11" ht="16.5" x14ac:dyDescent="0.3">
      <c r="A13" s="14">
        <v>46062</v>
      </c>
      <c r="B13" s="15" t="s">
        <v>28</v>
      </c>
      <c r="C13" s="26" t="s">
        <v>29</v>
      </c>
      <c r="D13" s="10">
        <v>10</v>
      </c>
      <c r="E13" s="27"/>
      <c r="F13" s="27"/>
      <c r="G13" s="16">
        <v>25</v>
      </c>
      <c r="H13" s="6">
        <v>2.2999999999999998</v>
      </c>
      <c r="I13" s="17">
        <f t="shared" si="0"/>
        <v>0</v>
      </c>
      <c r="J13"/>
      <c r="K13"/>
    </row>
    <row r="14" spans="1:11" ht="16.5" x14ac:dyDescent="0.3">
      <c r="A14" s="14">
        <v>46062</v>
      </c>
      <c r="B14" s="15" t="s">
        <v>28</v>
      </c>
      <c r="C14" s="26" t="s">
        <v>29</v>
      </c>
      <c r="D14" s="10">
        <v>11</v>
      </c>
      <c r="E14" s="27">
        <v>13.18</v>
      </c>
      <c r="F14" s="27">
        <v>2.2200000000000002</v>
      </c>
      <c r="G14" s="16">
        <v>25</v>
      </c>
      <c r="H14" s="6">
        <v>2.2999999999999998</v>
      </c>
      <c r="I14" s="17">
        <f t="shared" si="0"/>
        <v>0.96521739130434803</v>
      </c>
      <c r="J14"/>
      <c r="K14"/>
    </row>
    <row r="15" spans="1:11" ht="16.5" x14ac:dyDescent="0.3">
      <c r="A15" s="14">
        <v>46062</v>
      </c>
      <c r="B15" s="15" t="s">
        <v>28</v>
      </c>
      <c r="C15" s="26" t="s">
        <v>29</v>
      </c>
      <c r="D15" s="10">
        <v>12</v>
      </c>
      <c r="E15" s="27">
        <v>13.29</v>
      </c>
      <c r="F15" s="27">
        <v>2.25</v>
      </c>
      <c r="G15" s="16">
        <v>25</v>
      </c>
      <c r="H15" s="6">
        <v>2.2999999999999998</v>
      </c>
      <c r="I15" s="17">
        <f t="shared" si="0"/>
        <v>0.97826086956521752</v>
      </c>
      <c r="J15"/>
      <c r="K15"/>
    </row>
    <row r="16" spans="1:11" ht="16.5" x14ac:dyDescent="0.3">
      <c r="A16" s="14">
        <v>46062</v>
      </c>
      <c r="B16" s="15" t="s">
        <v>28</v>
      </c>
      <c r="C16" s="26" t="s">
        <v>29</v>
      </c>
      <c r="D16" s="10">
        <v>13</v>
      </c>
      <c r="E16" s="27">
        <v>13.24</v>
      </c>
      <c r="F16" s="27">
        <v>2.31</v>
      </c>
      <c r="G16" s="16">
        <v>25</v>
      </c>
      <c r="H16" s="6">
        <v>2.2999999999999998</v>
      </c>
      <c r="I16" s="17">
        <f t="shared" si="0"/>
        <v>1.0043478260869567</v>
      </c>
      <c r="J16"/>
      <c r="K16"/>
    </row>
    <row r="17" spans="1:11" ht="16.5" x14ac:dyDescent="0.3">
      <c r="A17" s="14">
        <v>46062</v>
      </c>
      <c r="B17" s="15" t="s">
        <v>28</v>
      </c>
      <c r="C17" s="26" t="s">
        <v>29</v>
      </c>
      <c r="D17" s="10">
        <v>14</v>
      </c>
      <c r="E17" s="27">
        <v>13.22</v>
      </c>
      <c r="F17" s="27">
        <v>2.27</v>
      </c>
      <c r="G17" s="16">
        <v>25</v>
      </c>
      <c r="H17" s="6">
        <v>2.2999999999999998</v>
      </c>
      <c r="I17" s="17">
        <f t="shared" si="0"/>
        <v>0.98695652173913051</v>
      </c>
      <c r="J17"/>
      <c r="K17"/>
    </row>
    <row r="18" spans="1:11" ht="16.5" x14ac:dyDescent="0.3">
      <c r="A18" s="14">
        <v>46062</v>
      </c>
      <c r="B18" s="15" t="s">
        <v>28</v>
      </c>
      <c r="C18" s="26" t="s">
        <v>29</v>
      </c>
      <c r="D18" s="10">
        <v>15</v>
      </c>
      <c r="E18" s="27"/>
      <c r="F18" s="27"/>
      <c r="G18" s="16">
        <v>25</v>
      </c>
      <c r="H18" s="6">
        <v>2.2999999999999998</v>
      </c>
      <c r="I18" s="17">
        <f t="shared" si="0"/>
        <v>0</v>
      </c>
      <c r="J18"/>
      <c r="K18"/>
    </row>
    <row r="19" spans="1:11" ht="16.5" x14ac:dyDescent="0.3">
      <c r="A19" s="14">
        <v>46062</v>
      </c>
      <c r="B19" s="15" t="s">
        <v>28</v>
      </c>
      <c r="C19" s="26" t="s">
        <v>29</v>
      </c>
      <c r="D19" s="10">
        <v>16</v>
      </c>
      <c r="E19" s="27"/>
      <c r="F19" s="27"/>
      <c r="G19" s="16">
        <v>25</v>
      </c>
      <c r="H19" s="6">
        <v>2.2999999999999998</v>
      </c>
      <c r="I19" s="17">
        <f t="shared" si="0"/>
        <v>0</v>
      </c>
      <c r="J19"/>
      <c r="K19"/>
    </row>
    <row r="20" spans="1:11" ht="16.5" x14ac:dyDescent="0.3">
      <c r="A20" s="14">
        <v>46062</v>
      </c>
      <c r="B20" s="15" t="s">
        <v>28</v>
      </c>
      <c r="C20" s="26" t="s">
        <v>29</v>
      </c>
      <c r="D20" s="10">
        <v>17</v>
      </c>
      <c r="E20" s="27">
        <v>13.26</v>
      </c>
      <c r="F20" s="27">
        <v>2.25</v>
      </c>
      <c r="G20" s="16">
        <v>25</v>
      </c>
      <c r="H20" s="6">
        <v>2.2999999999999998</v>
      </c>
      <c r="I20" s="17">
        <f t="shared" si="0"/>
        <v>0.97826086956521752</v>
      </c>
      <c r="J20"/>
      <c r="K20"/>
    </row>
    <row r="21" spans="1:11" ht="16.5" x14ac:dyDescent="0.3">
      <c r="A21" s="14">
        <v>46062</v>
      </c>
      <c r="B21" s="15" t="s">
        <v>28</v>
      </c>
      <c r="C21" s="26" t="s">
        <v>29</v>
      </c>
      <c r="D21" s="10">
        <v>18</v>
      </c>
      <c r="E21" s="27">
        <v>13.27</v>
      </c>
      <c r="F21" s="27">
        <v>2.27</v>
      </c>
      <c r="G21" s="16">
        <v>25</v>
      </c>
      <c r="H21" s="6">
        <v>2.2999999999999998</v>
      </c>
      <c r="I21" s="17">
        <f t="shared" si="0"/>
        <v>0.98695652173913051</v>
      </c>
      <c r="J21"/>
      <c r="K21"/>
    </row>
    <row r="22" spans="1:11" x14ac:dyDescent="0.3">
      <c r="A22" s="36" t="s">
        <v>10</v>
      </c>
      <c r="B22" s="37"/>
      <c r="C22" s="37"/>
      <c r="D22" s="38"/>
      <c r="E22" s="18">
        <f>AVERAGE(E4:E21)</f>
        <v>13.26</v>
      </c>
      <c r="F22" s="18">
        <f>AVERAGE(F4:F21)</f>
        <v>2.2616666666666663</v>
      </c>
      <c r="G22" s="23"/>
      <c r="H22" s="23"/>
      <c r="I22" s="19">
        <f>AVERAGE(I4:I21)</f>
        <v>0.65555555555555567</v>
      </c>
      <c r="J22" s="20"/>
    </row>
    <row r="23" spans="1:11" x14ac:dyDescent="0.3">
      <c r="A23" s="36" t="s">
        <v>11</v>
      </c>
      <c r="B23" s="37"/>
      <c r="C23" s="37"/>
      <c r="D23" s="38"/>
      <c r="E23" s="18">
        <f>MAX(E4:E21)</f>
        <v>13.31</v>
      </c>
      <c r="F23" s="18">
        <f>MAX(F4:F21)</f>
        <v>2.31</v>
      </c>
      <c r="G23" s="24"/>
      <c r="H23" s="23"/>
      <c r="I23" s="19">
        <f>MAX(I4:I21)</f>
        <v>1.0043478260869567</v>
      </c>
      <c r="J23" s="20"/>
    </row>
    <row r="24" spans="1:11" x14ac:dyDescent="0.3">
      <c r="A24" s="36" t="s">
        <v>12</v>
      </c>
      <c r="B24" s="37"/>
      <c r="C24" s="37"/>
      <c r="D24" s="38"/>
      <c r="E24" s="18">
        <f>MIN(E4:E21)</f>
        <v>13.18</v>
      </c>
      <c r="F24" s="18">
        <f>MIN(F4:F21)</f>
        <v>2.2200000000000002</v>
      </c>
      <c r="G24" s="24"/>
      <c r="H24" s="23"/>
      <c r="I24" s="19">
        <f>MIN(I4:I21)</f>
        <v>0</v>
      </c>
      <c r="J24" s="20"/>
    </row>
    <row r="25" spans="1:11" ht="141" customHeight="1" x14ac:dyDescent="0.3">
      <c r="A25" s="21" t="s">
        <v>6</v>
      </c>
      <c r="B25" s="42" t="s">
        <v>41</v>
      </c>
      <c r="C25" s="43"/>
      <c r="D25" s="43"/>
      <c r="E25" s="44"/>
      <c r="F25" s="22" t="s">
        <v>7</v>
      </c>
      <c r="G25" s="28"/>
      <c r="H25" s="29"/>
      <c r="I25" s="30"/>
      <c r="J25" s="20"/>
    </row>
    <row r="26" spans="1:11" ht="204.75" customHeight="1" x14ac:dyDescent="0.3">
      <c r="A26" s="22" t="s">
        <v>8</v>
      </c>
      <c r="B26" s="28"/>
      <c r="C26" s="29"/>
      <c r="D26" s="29"/>
      <c r="E26" s="30"/>
      <c r="F26" s="22"/>
      <c r="G26" s="31"/>
      <c r="H26" s="32"/>
      <c r="I26" s="33"/>
      <c r="J26" s="20"/>
    </row>
    <row r="27" spans="1:11" x14ac:dyDescent="0.3">
      <c r="H27" s="4"/>
    </row>
    <row r="28" spans="1:11" x14ac:dyDescent="0.3">
      <c r="H28" s="4"/>
    </row>
    <row r="29" spans="1:11" x14ac:dyDescent="0.3">
      <c r="H29" s="4"/>
    </row>
    <row r="30" spans="1:11" x14ac:dyDescent="0.3">
      <c r="H30" s="4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opLeftCell="A10" zoomScale="85" zoomScaleNormal="85" workbookViewId="0">
      <selection activeCell="F25" sqref="F25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21</v>
      </c>
      <c r="C2" s="7" t="s">
        <v>13</v>
      </c>
      <c r="D2" s="34" t="s">
        <v>30</v>
      </c>
      <c r="E2" s="35"/>
      <c r="F2" s="8" t="s">
        <v>3</v>
      </c>
      <c r="G2" s="9" t="s">
        <v>20</v>
      </c>
      <c r="H2" s="7" t="s">
        <v>4</v>
      </c>
      <c r="I2" s="8">
        <v>18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46062</v>
      </c>
      <c r="B4" s="15" t="s">
        <v>31</v>
      </c>
      <c r="C4" s="26" t="s">
        <v>32</v>
      </c>
      <c r="D4" s="10">
        <v>1</v>
      </c>
      <c r="E4" s="27">
        <v>13.26</v>
      </c>
      <c r="F4" s="27">
        <v>2.31</v>
      </c>
      <c r="G4" s="16">
        <v>25</v>
      </c>
      <c r="H4" s="6">
        <v>2.2999999999999998</v>
      </c>
      <c r="I4" s="17">
        <f>F4/H4</f>
        <v>1.0043478260869567</v>
      </c>
      <c r="J4"/>
      <c r="K4"/>
    </row>
    <row r="5" spans="1:11" ht="16.5" x14ac:dyDescent="0.3">
      <c r="A5" s="14">
        <v>46062</v>
      </c>
      <c r="B5" s="15" t="s">
        <v>31</v>
      </c>
      <c r="C5" s="26" t="s">
        <v>32</v>
      </c>
      <c r="D5" s="10">
        <v>2</v>
      </c>
      <c r="E5" s="27">
        <v>13.28</v>
      </c>
      <c r="F5" s="27">
        <v>2.25</v>
      </c>
      <c r="G5" s="16">
        <v>25</v>
      </c>
      <c r="H5" s="6">
        <v>2.2999999999999998</v>
      </c>
      <c r="I5" s="17">
        <f>F5/H5</f>
        <v>0.97826086956521752</v>
      </c>
      <c r="J5"/>
      <c r="K5"/>
    </row>
    <row r="6" spans="1:11" ht="16.5" x14ac:dyDescent="0.3">
      <c r="A6" s="14">
        <v>46062</v>
      </c>
      <c r="B6" s="15" t="s">
        <v>31</v>
      </c>
      <c r="C6" s="26" t="s">
        <v>32</v>
      </c>
      <c r="D6" s="10">
        <v>3</v>
      </c>
      <c r="E6" s="27"/>
      <c r="F6" s="27"/>
      <c r="G6" s="16">
        <v>25</v>
      </c>
      <c r="H6" s="6">
        <v>2.2999999999999998</v>
      </c>
      <c r="I6" s="17">
        <f t="shared" ref="I6:I21" si="0">F6/H6</f>
        <v>0</v>
      </c>
      <c r="J6"/>
      <c r="K6"/>
    </row>
    <row r="7" spans="1:11" ht="16.5" x14ac:dyDescent="0.3">
      <c r="A7" s="14">
        <v>46062</v>
      </c>
      <c r="B7" s="15" t="s">
        <v>31</v>
      </c>
      <c r="C7" s="26" t="s">
        <v>32</v>
      </c>
      <c r="D7" s="10">
        <v>4</v>
      </c>
      <c r="E7" s="27"/>
      <c r="F7" s="27"/>
      <c r="G7" s="16">
        <v>25</v>
      </c>
      <c r="H7" s="6">
        <v>2.2999999999999998</v>
      </c>
      <c r="I7" s="17">
        <f t="shared" si="0"/>
        <v>0</v>
      </c>
      <c r="J7"/>
      <c r="K7"/>
    </row>
    <row r="8" spans="1:11" ht="16.5" x14ac:dyDescent="0.3">
      <c r="A8" s="14">
        <v>46062</v>
      </c>
      <c r="B8" s="15" t="s">
        <v>31</v>
      </c>
      <c r="C8" s="26" t="s">
        <v>32</v>
      </c>
      <c r="D8" s="10">
        <v>5</v>
      </c>
      <c r="E8" s="27">
        <v>13.29</v>
      </c>
      <c r="F8" s="27">
        <v>2.27</v>
      </c>
      <c r="G8" s="16">
        <v>25</v>
      </c>
      <c r="H8" s="6">
        <v>2.2999999999999998</v>
      </c>
      <c r="I8" s="17">
        <f t="shared" si="0"/>
        <v>0.98695652173913051</v>
      </c>
      <c r="J8"/>
      <c r="K8"/>
    </row>
    <row r="9" spans="1:11" ht="16.5" x14ac:dyDescent="0.3">
      <c r="A9" s="14">
        <v>46062</v>
      </c>
      <c r="B9" s="15" t="s">
        <v>31</v>
      </c>
      <c r="C9" s="26" t="s">
        <v>32</v>
      </c>
      <c r="D9" s="10">
        <v>6</v>
      </c>
      <c r="E9" s="27">
        <v>13.29</v>
      </c>
      <c r="F9" s="27">
        <v>2.27</v>
      </c>
      <c r="G9" s="16">
        <v>25</v>
      </c>
      <c r="H9" s="6">
        <v>2.2999999999999998</v>
      </c>
      <c r="I9" s="17">
        <f t="shared" si="0"/>
        <v>0.98695652173913051</v>
      </c>
      <c r="J9"/>
      <c r="K9"/>
    </row>
    <row r="10" spans="1:11" ht="16.5" x14ac:dyDescent="0.3">
      <c r="A10" s="14">
        <v>46062</v>
      </c>
      <c r="B10" s="15" t="s">
        <v>31</v>
      </c>
      <c r="C10" s="26" t="s">
        <v>32</v>
      </c>
      <c r="D10" s="10">
        <v>7</v>
      </c>
      <c r="E10" s="27">
        <v>13.31</v>
      </c>
      <c r="F10" s="27">
        <v>2.27</v>
      </c>
      <c r="G10" s="16">
        <v>25</v>
      </c>
      <c r="H10" s="6">
        <v>2.2999999999999998</v>
      </c>
      <c r="I10" s="17">
        <f t="shared" si="0"/>
        <v>0.98695652173913051</v>
      </c>
      <c r="J10"/>
      <c r="K10"/>
    </row>
    <row r="11" spans="1:11" ht="16.5" x14ac:dyDescent="0.3">
      <c r="A11" s="14">
        <v>46062</v>
      </c>
      <c r="B11" s="15" t="s">
        <v>31</v>
      </c>
      <c r="C11" s="26" t="s">
        <v>32</v>
      </c>
      <c r="D11" s="10">
        <v>8</v>
      </c>
      <c r="E11" s="27">
        <v>13.22</v>
      </c>
      <c r="F11" s="27">
        <v>2.23</v>
      </c>
      <c r="G11" s="16">
        <v>25</v>
      </c>
      <c r="H11" s="6">
        <v>2.2999999999999998</v>
      </c>
      <c r="I11" s="17">
        <f t="shared" si="0"/>
        <v>0.96956521739130441</v>
      </c>
      <c r="J11"/>
      <c r="K11"/>
    </row>
    <row r="12" spans="1:11" ht="16.5" x14ac:dyDescent="0.3">
      <c r="A12" s="14">
        <v>46062</v>
      </c>
      <c r="B12" s="15" t="s">
        <v>31</v>
      </c>
      <c r="C12" s="26" t="s">
        <v>32</v>
      </c>
      <c r="D12" s="10">
        <v>9</v>
      </c>
      <c r="E12" s="27"/>
      <c r="F12" s="27"/>
      <c r="G12" s="16">
        <v>25</v>
      </c>
      <c r="H12" s="6">
        <v>2.2999999999999998</v>
      </c>
      <c r="I12" s="17">
        <f t="shared" si="0"/>
        <v>0</v>
      </c>
      <c r="J12"/>
      <c r="K12"/>
    </row>
    <row r="13" spans="1:11" ht="16.5" x14ac:dyDescent="0.3">
      <c r="A13" s="14">
        <v>46062</v>
      </c>
      <c r="B13" s="15" t="s">
        <v>31</v>
      </c>
      <c r="C13" s="26" t="s">
        <v>32</v>
      </c>
      <c r="D13" s="10">
        <v>10</v>
      </c>
      <c r="E13" s="27"/>
      <c r="F13" s="27"/>
      <c r="G13" s="16">
        <v>25</v>
      </c>
      <c r="H13" s="6">
        <v>2.2999999999999998</v>
      </c>
      <c r="I13" s="17">
        <f t="shared" si="0"/>
        <v>0</v>
      </c>
      <c r="J13"/>
      <c r="K13"/>
    </row>
    <row r="14" spans="1:11" ht="16.5" x14ac:dyDescent="0.3">
      <c r="A14" s="14">
        <v>46062</v>
      </c>
      <c r="B14" s="15" t="s">
        <v>31</v>
      </c>
      <c r="C14" s="26" t="s">
        <v>32</v>
      </c>
      <c r="D14" s="10">
        <v>11</v>
      </c>
      <c r="E14" s="27">
        <v>13.24</v>
      </c>
      <c r="F14" s="27">
        <v>2.23</v>
      </c>
      <c r="G14" s="16">
        <v>25</v>
      </c>
      <c r="H14" s="6">
        <v>2.2999999999999998</v>
      </c>
      <c r="I14" s="17">
        <f t="shared" si="0"/>
        <v>0.96956521739130441</v>
      </c>
      <c r="J14"/>
      <c r="K14"/>
    </row>
    <row r="15" spans="1:11" ht="16.5" x14ac:dyDescent="0.3">
      <c r="A15" s="14">
        <v>46062</v>
      </c>
      <c r="B15" s="15" t="s">
        <v>31</v>
      </c>
      <c r="C15" s="26" t="s">
        <v>32</v>
      </c>
      <c r="D15" s="10">
        <v>12</v>
      </c>
      <c r="E15" s="27">
        <v>13.3</v>
      </c>
      <c r="F15" s="27">
        <v>2.27</v>
      </c>
      <c r="G15" s="16">
        <v>25</v>
      </c>
      <c r="H15" s="6">
        <v>2.2999999999999998</v>
      </c>
      <c r="I15" s="17">
        <f t="shared" si="0"/>
        <v>0.98695652173913051</v>
      </c>
      <c r="J15"/>
      <c r="K15"/>
    </row>
    <row r="16" spans="1:11" ht="16.5" x14ac:dyDescent="0.3">
      <c r="A16" s="14">
        <v>46062</v>
      </c>
      <c r="B16" s="15" t="s">
        <v>31</v>
      </c>
      <c r="C16" s="26" t="s">
        <v>32</v>
      </c>
      <c r="D16" s="10">
        <v>13</v>
      </c>
      <c r="E16" s="27">
        <v>13.24</v>
      </c>
      <c r="F16" s="27">
        <v>2.33</v>
      </c>
      <c r="G16" s="16">
        <v>25</v>
      </c>
      <c r="H16" s="6">
        <v>2.2999999999999998</v>
      </c>
      <c r="I16" s="17">
        <f t="shared" si="0"/>
        <v>1.0130434782608697</v>
      </c>
      <c r="J16"/>
      <c r="K16"/>
    </row>
    <row r="17" spans="1:11" ht="16.5" x14ac:dyDescent="0.3">
      <c r="A17" s="14">
        <v>46062</v>
      </c>
      <c r="B17" s="15" t="s">
        <v>31</v>
      </c>
      <c r="C17" s="26" t="s">
        <v>32</v>
      </c>
      <c r="D17" s="10">
        <v>14</v>
      </c>
      <c r="E17" s="27">
        <v>13.21</v>
      </c>
      <c r="F17" s="27">
        <v>2.23</v>
      </c>
      <c r="G17" s="16">
        <v>25</v>
      </c>
      <c r="H17" s="6">
        <v>2.2999999999999998</v>
      </c>
      <c r="I17" s="17">
        <f t="shared" si="0"/>
        <v>0.96956521739130441</v>
      </c>
      <c r="J17"/>
      <c r="K17"/>
    </row>
    <row r="18" spans="1:11" ht="16.5" x14ac:dyDescent="0.3">
      <c r="A18" s="14">
        <v>46062</v>
      </c>
      <c r="B18" s="15" t="s">
        <v>31</v>
      </c>
      <c r="C18" s="26" t="s">
        <v>32</v>
      </c>
      <c r="D18" s="10">
        <v>15</v>
      </c>
      <c r="E18" s="27"/>
      <c r="F18" s="27"/>
      <c r="G18" s="16">
        <v>25</v>
      </c>
      <c r="H18" s="6">
        <v>2.2999999999999998</v>
      </c>
      <c r="I18" s="17">
        <f t="shared" si="0"/>
        <v>0</v>
      </c>
      <c r="J18"/>
      <c r="K18"/>
    </row>
    <row r="19" spans="1:11" ht="16.5" x14ac:dyDescent="0.3">
      <c r="A19" s="14">
        <v>46062</v>
      </c>
      <c r="B19" s="15" t="s">
        <v>31</v>
      </c>
      <c r="C19" s="26" t="s">
        <v>32</v>
      </c>
      <c r="D19" s="10">
        <v>16</v>
      </c>
      <c r="E19" s="27"/>
      <c r="F19" s="27"/>
      <c r="G19" s="16">
        <v>25</v>
      </c>
      <c r="H19" s="6">
        <v>2.2999999999999998</v>
      </c>
      <c r="I19" s="17">
        <f t="shared" si="0"/>
        <v>0</v>
      </c>
      <c r="J19"/>
      <c r="K19"/>
    </row>
    <row r="20" spans="1:11" ht="16.5" x14ac:dyDescent="0.3">
      <c r="A20" s="14">
        <v>46062</v>
      </c>
      <c r="B20" s="15" t="s">
        <v>31</v>
      </c>
      <c r="C20" s="26" t="s">
        <v>32</v>
      </c>
      <c r="D20" s="10">
        <v>17</v>
      </c>
      <c r="E20" s="27">
        <v>13.25</v>
      </c>
      <c r="F20" s="27">
        <v>2.25</v>
      </c>
      <c r="G20" s="16">
        <v>25</v>
      </c>
      <c r="H20" s="6">
        <v>2.2999999999999998</v>
      </c>
      <c r="I20" s="17">
        <f t="shared" si="0"/>
        <v>0.97826086956521752</v>
      </c>
      <c r="J20"/>
      <c r="K20"/>
    </row>
    <row r="21" spans="1:11" ht="16.5" x14ac:dyDescent="0.3">
      <c r="A21" s="14">
        <v>46062</v>
      </c>
      <c r="B21" s="15" t="s">
        <v>31</v>
      </c>
      <c r="C21" s="26" t="s">
        <v>32</v>
      </c>
      <c r="D21" s="10">
        <v>18</v>
      </c>
      <c r="E21" s="27">
        <v>13.18</v>
      </c>
      <c r="F21" s="27">
        <v>2.25</v>
      </c>
      <c r="G21" s="16">
        <v>25</v>
      </c>
      <c r="H21" s="6">
        <v>2.2999999999999998</v>
      </c>
      <c r="I21" s="17">
        <f t="shared" si="0"/>
        <v>0.97826086956521752</v>
      </c>
      <c r="J21"/>
      <c r="K21"/>
    </row>
    <row r="22" spans="1:11" x14ac:dyDescent="0.3">
      <c r="A22" s="36" t="s">
        <v>10</v>
      </c>
      <c r="B22" s="37"/>
      <c r="C22" s="37"/>
      <c r="D22" s="38"/>
      <c r="E22" s="18">
        <f>AVERAGE(E4:E21)</f>
        <v>13.255833333333333</v>
      </c>
      <c r="F22" s="18">
        <f>AVERAGE(F4:F21)</f>
        <v>2.2633333333333332</v>
      </c>
      <c r="G22" s="23"/>
      <c r="H22" s="23"/>
      <c r="I22" s="19">
        <f>AVERAGE(I4:I21)</f>
        <v>0.65603864734299511</v>
      </c>
      <c r="J22" s="20"/>
    </row>
    <row r="23" spans="1:11" x14ac:dyDescent="0.3">
      <c r="A23" s="36" t="s">
        <v>11</v>
      </c>
      <c r="B23" s="37"/>
      <c r="C23" s="37"/>
      <c r="D23" s="38"/>
      <c r="E23" s="18">
        <f>MAX(E4:E21)</f>
        <v>13.31</v>
      </c>
      <c r="F23" s="18">
        <f>MAX(F4:F21)</f>
        <v>2.33</v>
      </c>
      <c r="G23" s="24"/>
      <c r="H23" s="23"/>
      <c r="I23" s="19">
        <f>MAX(I4:I21)</f>
        <v>1.0130434782608697</v>
      </c>
      <c r="J23" s="20"/>
    </row>
    <row r="24" spans="1:11" x14ac:dyDescent="0.3">
      <c r="A24" s="36" t="s">
        <v>12</v>
      </c>
      <c r="B24" s="37"/>
      <c r="C24" s="37"/>
      <c r="D24" s="38"/>
      <c r="E24" s="18">
        <f>MIN(E4:E21)</f>
        <v>13.18</v>
      </c>
      <c r="F24" s="18">
        <f>MIN(F4:F21)</f>
        <v>2.23</v>
      </c>
      <c r="G24" s="24"/>
      <c r="H24" s="23"/>
      <c r="I24" s="19">
        <f>MIN(I4:I21)</f>
        <v>0</v>
      </c>
      <c r="J24" s="20"/>
    </row>
    <row r="25" spans="1:11" ht="141" customHeight="1" x14ac:dyDescent="0.3">
      <c r="A25" s="21" t="s">
        <v>6</v>
      </c>
      <c r="B25" s="42" t="s">
        <v>42</v>
      </c>
      <c r="C25" s="43"/>
      <c r="D25" s="43"/>
      <c r="E25" s="44"/>
      <c r="F25" s="22" t="s">
        <v>7</v>
      </c>
      <c r="G25" s="28"/>
      <c r="H25" s="29"/>
      <c r="I25" s="30"/>
      <c r="J25" s="20"/>
    </row>
    <row r="26" spans="1:11" ht="204.75" customHeight="1" x14ac:dyDescent="0.3">
      <c r="A26" s="22" t="s">
        <v>8</v>
      </c>
      <c r="B26" s="28"/>
      <c r="C26" s="29"/>
      <c r="D26" s="29"/>
      <c r="E26" s="30"/>
      <c r="F26" s="22"/>
      <c r="G26" s="31"/>
      <c r="H26" s="32"/>
      <c r="I26" s="33"/>
      <c r="J26" s="20"/>
    </row>
    <row r="27" spans="1:11" x14ac:dyDescent="0.3">
      <c r="H27" s="4"/>
    </row>
    <row r="28" spans="1:11" x14ac:dyDescent="0.3">
      <c r="H28" s="4"/>
    </row>
    <row r="29" spans="1:11" x14ac:dyDescent="0.3">
      <c r="H29" s="4"/>
    </row>
    <row r="30" spans="1:11" x14ac:dyDescent="0.3">
      <c r="H30" s="4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85" zoomScaleNormal="85" workbookViewId="0">
      <selection activeCell="A9" sqref="A9:D9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22</v>
      </c>
      <c r="C2" s="7" t="s">
        <v>13</v>
      </c>
      <c r="D2" s="34" t="s">
        <v>34</v>
      </c>
      <c r="E2" s="35"/>
      <c r="F2" s="8" t="s">
        <v>3</v>
      </c>
      <c r="G2" s="9" t="s">
        <v>20</v>
      </c>
      <c r="H2" s="7" t="s">
        <v>4</v>
      </c>
      <c r="I2" s="8">
        <v>4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46062</v>
      </c>
      <c r="B4" s="15" t="s">
        <v>33</v>
      </c>
      <c r="C4" s="15" t="s">
        <v>43</v>
      </c>
      <c r="D4" s="10">
        <v>1</v>
      </c>
      <c r="E4" s="27">
        <v>13.33</v>
      </c>
      <c r="F4" s="27">
        <v>2.31</v>
      </c>
      <c r="G4" s="16">
        <v>20</v>
      </c>
      <c r="H4" s="6">
        <v>2.8</v>
      </c>
      <c r="I4" s="17">
        <f>F4/H4</f>
        <v>0.82500000000000007</v>
      </c>
      <c r="J4"/>
      <c r="K4"/>
    </row>
    <row r="5" spans="1:11" ht="16.5" x14ac:dyDescent="0.3">
      <c r="A5" s="14">
        <v>46062</v>
      </c>
      <c r="B5" s="15" t="s">
        <v>33</v>
      </c>
      <c r="C5" s="15" t="s">
        <v>43</v>
      </c>
      <c r="D5" s="10">
        <v>2</v>
      </c>
      <c r="E5" s="27">
        <v>13.32</v>
      </c>
      <c r="F5" s="27">
        <v>2.31</v>
      </c>
      <c r="G5" s="16">
        <v>20</v>
      </c>
      <c r="H5" s="6">
        <v>2.8</v>
      </c>
      <c r="I5" s="17">
        <f>F5/H5</f>
        <v>0.82500000000000007</v>
      </c>
      <c r="J5"/>
      <c r="K5"/>
    </row>
    <row r="6" spans="1:11" ht="16.5" x14ac:dyDescent="0.3">
      <c r="A6" s="14">
        <v>46062</v>
      </c>
      <c r="B6" s="15" t="s">
        <v>33</v>
      </c>
      <c r="C6" s="15" t="s">
        <v>43</v>
      </c>
      <c r="D6" s="10">
        <v>3</v>
      </c>
      <c r="E6" s="27">
        <v>13.32</v>
      </c>
      <c r="F6" s="27">
        <v>2.36</v>
      </c>
      <c r="G6" s="16">
        <v>20</v>
      </c>
      <c r="H6" s="6">
        <v>2.8</v>
      </c>
      <c r="I6" s="17">
        <f t="shared" ref="I6:I7" si="0">F6/H6</f>
        <v>0.84285714285714286</v>
      </c>
      <c r="J6"/>
      <c r="K6"/>
    </row>
    <row r="7" spans="1:11" ht="16.5" x14ac:dyDescent="0.3">
      <c r="A7" s="14">
        <v>46062</v>
      </c>
      <c r="B7" s="15" t="s">
        <v>33</v>
      </c>
      <c r="C7" s="15" t="s">
        <v>43</v>
      </c>
      <c r="D7" s="10">
        <v>4</v>
      </c>
      <c r="E7" s="27">
        <v>13.33</v>
      </c>
      <c r="F7" s="27">
        <v>2.34</v>
      </c>
      <c r="G7" s="16">
        <v>20</v>
      </c>
      <c r="H7" s="6">
        <v>2.8</v>
      </c>
      <c r="I7" s="17">
        <f t="shared" si="0"/>
        <v>0.83571428571428574</v>
      </c>
      <c r="J7"/>
      <c r="K7"/>
    </row>
    <row r="8" spans="1:11" x14ac:dyDescent="0.3">
      <c r="A8" s="36" t="s">
        <v>10</v>
      </c>
      <c r="B8" s="37"/>
      <c r="C8" s="37"/>
      <c r="D8" s="38"/>
      <c r="E8" s="18">
        <f>AVERAGE(E4:E7)</f>
        <v>13.324999999999999</v>
      </c>
      <c r="F8" s="18">
        <f>AVERAGE(F4:F7)</f>
        <v>2.33</v>
      </c>
      <c r="G8" s="23"/>
      <c r="H8" s="23"/>
      <c r="I8" s="19">
        <f>AVERAGE(I4:I7)</f>
        <v>0.83214285714285718</v>
      </c>
      <c r="J8" s="20"/>
    </row>
    <row r="9" spans="1:11" x14ac:dyDescent="0.3">
      <c r="A9" s="36" t="s">
        <v>11</v>
      </c>
      <c r="B9" s="37"/>
      <c r="C9" s="37"/>
      <c r="D9" s="38"/>
      <c r="E9" s="18">
        <f>MAX(E4:E7)</f>
        <v>13.33</v>
      </c>
      <c r="F9" s="18">
        <f>MAX(F4:F7)</f>
        <v>2.36</v>
      </c>
      <c r="G9" s="24"/>
      <c r="H9" s="23"/>
      <c r="I9" s="19">
        <f>MAX(I4:I7)</f>
        <v>0.84285714285714286</v>
      </c>
      <c r="J9" s="20"/>
    </row>
    <row r="10" spans="1:11" x14ac:dyDescent="0.3">
      <c r="A10" s="36" t="s">
        <v>12</v>
      </c>
      <c r="B10" s="37"/>
      <c r="C10" s="37"/>
      <c r="D10" s="38"/>
      <c r="E10" s="18">
        <f>MIN(E4:E7)</f>
        <v>13.32</v>
      </c>
      <c r="F10" s="18">
        <f>MIN(F4:F7)</f>
        <v>2.31</v>
      </c>
      <c r="G10" s="24"/>
      <c r="H10" s="23"/>
      <c r="I10" s="19">
        <f>MIN(I4:I7)</f>
        <v>0.82500000000000007</v>
      </c>
      <c r="J10" s="20"/>
    </row>
    <row r="11" spans="1:11" ht="141" customHeight="1" x14ac:dyDescent="0.3">
      <c r="A11" s="21" t="s">
        <v>6</v>
      </c>
      <c r="B11" s="39" t="s">
        <v>35</v>
      </c>
      <c r="C11" s="40"/>
      <c r="D11" s="40"/>
      <c r="E11" s="41"/>
      <c r="F11" s="22" t="s">
        <v>7</v>
      </c>
      <c r="G11" s="28"/>
      <c r="H11" s="29"/>
      <c r="I11" s="30"/>
      <c r="J11" s="20"/>
    </row>
    <row r="12" spans="1:11" ht="204.75" customHeight="1" x14ac:dyDescent="0.3">
      <c r="A12" s="22" t="s">
        <v>8</v>
      </c>
      <c r="B12" s="28"/>
      <c r="C12" s="29"/>
      <c r="D12" s="29"/>
      <c r="E12" s="30"/>
      <c r="F12" s="22"/>
      <c r="G12" s="31"/>
      <c r="H12" s="32"/>
      <c r="I12" s="33"/>
      <c r="J12" s="20"/>
    </row>
    <row r="13" spans="1:11" x14ac:dyDescent="0.3">
      <c r="H13" s="4"/>
    </row>
    <row r="14" spans="1:11" x14ac:dyDescent="0.3">
      <c r="H14" s="4"/>
    </row>
    <row r="15" spans="1:11" x14ac:dyDescent="0.3">
      <c r="H15" s="4"/>
    </row>
    <row r="16" spans="1:11" x14ac:dyDescent="0.3">
      <c r="H16" s="4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zoomScale="85" zoomScaleNormal="85" workbookViewId="0">
      <selection activeCell="F10" sqref="F10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38</v>
      </c>
      <c r="C2" s="7" t="s">
        <v>13</v>
      </c>
      <c r="D2" s="34" t="s">
        <v>36</v>
      </c>
      <c r="E2" s="35"/>
      <c r="F2" s="8" t="s">
        <v>3</v>
      </c>
      <c r="G2" s="9" t="s">
        <v>20</v>
      </c>
      <c r="H2" s="7" t="s">
        <v>4</v>
      </c>
      <c r="I2" s="8">
        <v>2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46062</v>
      </c>
      <c r="B4" s="15" t="s">
        <v>28</v>
      </c>
      <c r="C4" s="45" t="s">
        <v>37</v>
      </c>
      <c r="D4" s="10">
        <v>1</v>
      </c>
      <c r="E4" s="27">
        <v>13.32</v>
      </c>
      <c r="F4" s="27">
        <v>2.78</v>
      </c>
      <c r="G4" s="16">
        <v>12</v>
      </c>
      <c r="H4" s="6">
        <v>2.7</v>
      </c>
      <c r="I4" s="17">
        <f>F4/H4</f>
        <v>1.0296296296296295</v>
      </c>
      <c r="J4"/>
      <c r="K4"/>
    </row>
    <row r="5" spans="1:11" ht="16.5" x14ac:dyDescent="0.3">
      <c r="A5" s="14">
        <v>46062</v>
      </c>
      <c r="B5" s="15" t="s">
        <v>28</v>
      </c>
      <c r="C5" s="45" t="s">
        <v>37</v>
      </c>
      <c r="D5" s="10">
        <v>2</v>
      </c>
      <c r="E5" s="27">
        <v>13.39</v>
      </c>
      <c r="F5" s="27">
        <v>2.88</v>
      </c>
      <c r="G5" s="16">
        <v>12</v>
      </c>
      <c r="H5" s="6">
        <v>2.7</v>
      </c>
      <c r="I5" s="17">
        <f>F5/H5</f>
        <v>1.0666666666666667</v>
      </c>
      <c r="J5"/>
      <c r="K5"/>
    </row>
    <row r="6" spans="1:11" x14ac:dyDescent="0.3">
      <c r="A6" s="36" t="s">
        <v>10</v>
      </c>
      <c r="B6" s="37"/>
      <c r="C6" s="37"/>
      <c r="D6" s="38"/>
      <c r="E6" s="18">
        <f>AVERAGE(E4:E5)</f>
        <v>13.355</v>
      </c>
      <c r="F6" s="18">
        <f>AVERAGE(F4:F5)</f>
        <v>2.83</v>
      </c>
      <c r="G6" s="23"/>
      <c r="H6" s="23"/>
      <c r="I6" s="19">
        <f>AVERAGE(I4:I5)</f>
        <v>1.0481481481481481</v>
      </c>
      <c r="J6" s="20"/>
    </row>
    <row r="7" spans="1:11" x14ac:dyDescent="0.3">
      <c r="A7" s="36" t="s">
        <v>11</v>
      </c>
      <c r="B7" s="37"/>
      <c r="C7" s="37"/>
      <c r="D7" s="38"/>
      <c r="E7" s="18">
        <f>MAX(E4:E5)</f>
        <v>13.39</v>
      </c>
      <c r="F7" s="18">
        <f>MAX(F4:F5)</f>
        <v>2.88</v>
      </c>
      <c r="G7" s="24"/>
      <c r="H7" s="23"/>
      <c r="I7" s="19">
        <f>MAX(I4:I5)</f>
        <v>1.0666666666666667</v>
      </c>
      <c r="J7" s="20"/>
    </row>
    <row r="8" spans="1:11" x14ac:dyDescent="0.3">
      <c r="A8" s="36" t="s">
        <v>12</v>
      </c>
      <c r="B8" s="37"/>
      <c r="C8" s="37"/>
      <c r="D8" s="38"/>
      <c r="E8" s="18">
        <f>MIN(E4:E5)</f>
        <v>13.32</v>
      </c>
      <c r="F8" s="18">
        <f>MIN(F4:F5)</f>
        <v>2.78</v>
      </c>
      <c r="G8" s="24"/>
      <c r="H8" s="23"/>
      <c r="I8" s="19">
        <f>MIN(I4:I5)</f>
        <v>1.0296296296296295</v>
      </c>
      <c r="J8" s="20"/>
    </row>
    <row r="9" spans="1:11" ht="141" customHeight="1" x14ac:dyDescent="0.3">
      <c r="A9" s="21" t="s">
        <v>6</v>
      </c>
      <c r="B9" s="39" t="s">
        <v>39</v>
      </c>
      <c r="C9" s="40"/>
      <c r="D9" s="40"/>
      <c r="E9" s="41"/>
      <c r="F9" s="22" t="s">
        <v>7</v>
      </c>
      <c r="G9" s="28"/>
      <c r="H9" s="29"/>
      <c r="I9" s="30"/>
      <c r="J9" s="20"/>
    </row>
    <row r="10" spans="1:11" ht="204.75" customHeight="1" x14ac:dyDescent="0.3">
      <c r="A10" s="22" t="s">
        <v>8</v>
      </c>
      <c r="B10" s="28"/>
      <c r="C10" s="29"/>
      <c r="D10" s="29"/>
      <c r="E10" s="30"/>
      <c r="F10" s="22"/>
      <c r="G10" s="31"/>
      <c r="H10" s="32"/>
      <c r="I10" s="33"/>
      <c r="J10" s="20"/>
    </row>
    <row r="11" spans="1:11" x14ac:dyDescent="0.3">
      <c r="H11" s="4"/>
    </row>
    <row r="12" spans="1:11" x14ac:dyDescent="0.3">
      <c r="H12" s="4"/>
    </row>
    <row r="13" spans="1:11" x14ac:dyDescent="0.3">
      <c r="H13" s="4"/>
    </row>
    <row r="14" spans="1:11" x14ac:dyDescent="0.3">
      <c r="H14" s="4"/>
    </row>
  </sheetData>
  <autoFilter ref="A3:I5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신관 DC정류기용#1</vt:lpstr>
      <vt:lpstr>신관 DC정류기용#2(1조)</vt:lpstr>
      <vt:lpstr>신관 DC정류기용#2(2조)</vt:lpstr>
      <vt:lpstr>신관 발전기용</vt:lpstr>
      <vt:lpstr>구)롯데슈퍼 발전기용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2025-08-18T02:07:43Z</cp:lastPrinted>
  <dcterms:created xsi:type="dcterms:W3CDTF">2013-07-23T07:01:33Z</dcterms:created>
  <dcterms:modified xsi:type="dcterms:W3CDTF">2026-02-09T23:46:29Z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