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CS\서부파견-박성철\01.자료\21.SAP등록자료\2022년\"/>
    </mc:Choice>
  </mc:AlternateContent>
  <bookViews>
    <workbookView xWindow="0" yWindow="0" windowWidth="28800" windowHeight="12345"/>
  </bookViews>
  <sheets>
    <sheet name="221121(오성렌탈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5" i="1" l="1"/>
  <c r="F24" i="1"/>
  <c r="E24" i="1"/>
  <c r="O22" i="1"/>
  <c r="N22" i="1"/>
  <c r="M22" i="1"/>
  <c r="L22" i="1"/>
  <c r="G22" i="1"/>
  <c r="P21" i="1" s="1"/>
  <c r="F22" i="1"/>
  <c r="O21" i="1" s="1"/>
  <c r="M21" i="1"/>
  <c r="L21" i="1"/>
  <c r="I21" i="1"/>
  <c r="M20" i="1"/>
  <c r="L20" i="1"/>
  <c r="I20" i="1"/>
  <c r="F20" i="1"/>
  <c r="O20" i="1" s="1"/>
  <c r="E20" i="1"/>
  <c r="N20" i="1" s="1"/>
  <c r="M19" i="1"/>
  <c r="M23" i="1" s="1"/>
  <c r="L19" i="1"/>
  <c r="G18" i="1"/>
  <c r="P19" i="1" s="1"/>
  <c r="F18" i="1"/>
  <c r="O19" i="1" s="1"/>
  <c r="G15" i="1"/>
  <c r="D12" i="1"/>
  <c r="E11" i="1"/>
  <c r="N9" i="1"/>
  <c r="M9" i="1"/>
  <c r="L9" i="1"/>
  <c r="F9" i="1"/>
  <c r="O8" i="1" s="1"/>
  <c r="E9" i="1"/>
  <c r="N8" i="1" s="1"/>
  <c r="M8" i="1"/>
  <c r="M10" i="1" s="1"/>
  <c r="L8" i="1"/>
  <c r="I8" i="1"/>
  <c r="M7" i="1"/>
  <c r="L7" i="1"/>
  <c r="I7" i="1"/>
  <c r="E7" i="1"/>
  <c r="N7" i="1" s="1"/>
  <c r="M6" i="1"/>
  <c r="L6" i="1"/>
  <c r="F5" i="1"/>
  <c r="O6" i="1" s="1"/>
  <c r="E5" i="1"/>
  <c r="G2" i="1"/>
  <c r="E22" i="1" s="1"/>
  <c r="N21" i="1" s="1"/>
  <c r="G5" i="1" l="1"/>
  <c r="P6" i="1" s="1"/>
  <c r="N6" i="1"/>
  <c r="F7" i="1"/>
  <c r="O7" i="1" s="1"/>
  <c r="G9" i="1"/>
  <c r="P8" i="1" s="1"/>
  <c r="F11" i="1"/>
  <c r="O9" i="1" s="1"/>
  <c r="G20" i="1"/>
  <c r="P20" i="1" s="1"/>
  <c r="G24" i="1"/>
  <c r="P22" i="1" s="1"/>
  <c r="G7" i="1"/>
  <c r="P7" i="1" s="1"/>
  <c r="G11" i="1"/>
  <c r="P9" i="1" s="1"/>
  <c r="E18" i="1"/>
  <c r="I18" i="1" l="1"/>
  <c r="I17" i="1"/>
  <c r="N19" i="1"/>
  <c r="I4" i="1"/>
  <c r="I5" i="1"/>
</calcChain>
</file>

<file path=xl/sharedStrings.xml><?xml version="1.0" encoding="utf-8"?>
<sst xmlns="http://schemas.openxmlformats.org/spreadsheetml/2006/main" count="38" uniqueCount="19">
  <si>
    <t>L-6240</t>
    <phoneticPr fontId="1" type="noConversion"/>
  </si>
  <si>
    <t>충전전</t>
    <phoneticPr fontId="1" type="noConversion"/>
  </si>
  <si>
    <t>제품</t>
    <phoneticPr fontId="1" type="noConversion"/>
  </si>
  <si>
    <t>전압</t>
    <phoneticPr fontId="1" type="noConversion"/>
  </si>
  <si>
    <t>1L15A1</t>
    <phoneticPr fontId="1" type="noConversion"/>
  </si>
  <si>
    <t>구분</t>
    <phoneticPr fontId="1" type="noConversion"/>
  </si>
  <si>
    <t>Lot</t>
    <phoneticPr fontId="1" type="noConversion"/>
  </si>
  <si>
    <t>전압(V)</t>
    <phoneticPr fontId="1" type="noConversion"/>
  </si>
  <si>
    <t>비중(25℃)</t>
    <phoneticPr fontId="1" type="noConversion"/>
  </si>
  <si>
    <t>비고</t>
    <phoneticPr fontId="1" type="noConversion"/>
  </si>
  <si>
    <t>1번셀</t>
    <phoneticPr fontId="1" type="noConversion"/>
  </si>
  <si>
    <t>2번셀</t>
    <phoneticPr fontId="1" type="noConversion"/>
  </si>
  <si>
    <t>3번셀</t>
    <phoneticPr fontId="1" type="noConversion"/>
  </si>
  <si>
    <t>1L15A1</t>
    <phoneticPr fontId="1" type="noConversion"/>
  </si>
  <si>
    <t>Total전압(V)</t>
    <phoneticPr fontId="1" type="noConversion"/>
  </si>
  <si>
    <t>측정온도</t>
    <phoneticPr fontId="1" type="noConversion"/>
  </si>
  <si>
    <t>22.03월 장착</t>
    <phoneticPr fontId="1" type="noConversion"/>
  </si>
  <si>
    <t>충전후</t>
    <phoneticPr fontId="1" type="noConversion"/>
  </si>
  <si>
    <t>2번셀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</si>
</sst>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_ "/>
    <numFmt numFmtId="177" formatCode="0.000_ "/>
    <numFmt numFmtId="178" formatCode="#\℃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10"/>
      <color theme="1"/>
      <name val="세방고딕 Regular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세방고딕 Regular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77" fontId="4" fillId="3" borderId="0" xfId="0" applyNumberFormat="1" applyFont="1" applyFill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177" fontId="3" fillId="2" borderId="2" xfId="0" applyNumberFormat="1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176" fontId="4" fillId="0" borderId="0" xfId="0" applyNumberFormat="1" applyFont="1" applyFill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2" fontId="5" fillId="2" borderId="1" xfId="0" applyNumberFormat="1" applyFont="1" applyFill="1" applyBorder="1" applyAlignment="1">
      <alignment horizontal="center" vertical="center"/>
    </xf>
    <xf numFmtId="178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5"/>
  <sheetViews>
    <sheetView tabSelected="1" workbookViewId="0">
      <selection activeCell="P24" sqref="P24"/>
    </sheetView>
  </sheetViews>
  <sheetFormatPr defaultRowHeight="16.5" x14ac:dyDescent="0.3"/>
  <cols>
    <col min="2" max="2" width="14.25" customWidth="1"/>
    <col min="11" max="11" width="7.125" bestFit="1" customWidth="1"/>
    <col min="12" max="12" width="7.5" bestFit="1" customWidth="1"/>
    <col min="14" max="14" width="8.125" bestFit="1" customWidth="1"/>
    <col min="15" max="15" width="7.375" bestFit="1" customWidth="1"/>
    <col min="16" max="16" width="9" bestFit="1" customWidth="1"/>
    <col min="17" max="17" width="11.75" bestFit="1" customWidth="1"/>
  </cols>
  <sheetData>
    <row r="1" spans="1:19" x14ac:dyDescent="0.3"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x14ac:dyDescent="0.3">
      <c r="B2" t="s">
        <v>0</v>
      </c>
      <c r="E2">
        <v>25</v>
      </c>
      <c r="F2" s="2">
        <v>25</v>
      </c>
      <c r="G2">
        <f>(E2-F2)*0.0007</f>
        <v>0</v>
      </c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x14ac:dyDescent="0.3">
      <c r="B3" t="s">
        <v>1</v>
      </c>
      <c r="C3" t="s">
        <v>2</v>
      </c>
      <c r="D3" t="s">
        <v>3</v>
      </c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x14ac:dyDescent="0.3">
      <c r="A4">
        <v>1</v>
      </c>
      <c r="B4" s="3" t="s">
        <v>4</v>
      </c>
      <c r="C4" s="4">
        <v>1</v>
      </c>
      <c r="D4" s="5">
        <v>6.09</v>
      </c>
      <c r="E4">
        <v>1.18</v>
      </c>
      <c r="F4">
        <v>1.179</v>
      </c>
      <c r="G4">
        <v>1.18</v>
      </c>
      <c r="I4" s="6">
        <f>MIN(E5:G5,E7:G7,E9:G9,E11:G11)</f>
        <v>0</v>
      </c>
      <c r="J4" s="1"/>
      <c r="K4" s="7" t="s">
        <v>5</v>
      </c>
      <c r="L4" s="7" t="s">
        <v>6</v>
      </c>
      <c r="M4" s="7" t="s">
        <v>7</v>
      </c>
      <c r="N4" s="8" t="s">
        <v>8</v>
      </c>
      <c r="O4" s="9"/>
      <c r="P4" s="9"/>
      <c r="Q4" s="10" t="s">
        <v>9</v>
      </c>
      <c r="R4" s="1"/>
      <c r="S4" s="1"/>
    </row>
    <row r="5" spans="1:19" x14ac:dyDescent="0.3">
      <c r="B5" s="3"/>
      <c r="C5" s="4"/>
      <c r="D5" s="5"/>
      <c r="E5" s="11">
        <f>E4+$G$2</f>
        <v>1.18</v>
      </c>
      <c r="F5" s="11">
        <f>F4+$G$2</f>
        <v>1.179</v>
      </c>
      <c r="G5" s="11">
        <f>G4+$G$2</f>
        <v>1.18</v>
      </c>
      <c r="I5" s="6">
        <f>MAX(E5:G5,E7:G7,E9:G9,E11:G11)</f>
        <v>1.18</v>
      </c>
      <c r="J5" s="1"/>
      <c r="K5" s="7"/>
      <c r="L5" s="7"/>
      <c r="M5" s="7"/>
      <c r="N5" s="12" t="s">
        <v>10</v>
      </c>
      <c r="O5" s="13" t="s">
        <v>11</v>
      </c>
      <c r="P5" s="12" t="s">
        <v>12</v>
      </c>
      <c r="Q5" s="14"/>
      <c r="R5" s="1"/>
      <c r="S5" s="1"/>
    </row>
    <row r="6" spans="1:19" ht="16.5" customHeight="1" x14ac:dyDescent="0.3">
      <c r="B6" s="3" t="s">
        <v>13</v>
      </c>
      <c r="C6" s="4">
        <v>2</v>
      </c>
      <c r="D6" s="5">
        <v>5.95</v>
      </c>
      <c r="F6">
        <v>1.1279999999999999</v>
      </c>
      <c r="J6" s="1"/>
      <c r="K6" s="12">
        <v>1</v>
      </c>
      <c r="L6" s="12" t="str">
        <f>B4</f>
        <v>1L15A1</v>
      </c>
      <c r="M6" s="15">
        <f>D4</f>
        <v>6.09</v>
      </c>
      <c r="N6" s="16">
        <f>E5</f>
        <v>1.18</v>
      </c>
      <c r="O6" s="17">
        <f>F5</f>
        <v>1.179</v>
      </c>
      <c r="P6" s="18">
        <f>G5</f>
        <v>1.18</v>
      </c>
      <c r="Q6" s="12"/>
      <c r="R6" s="1"/>
      <c r="S6" s="1"/>
    </row>
    <row r="7" spans="1:19" x14ac:dyDescent="0.3">
      <c r="B7" s="3"/>
      <c r="C7" s="4"/>
      <c r="D7" s="5"/>
      <c r="E7" s="11">
        <f>E6+$G$2</f>
        <v>0</v>
      </c>
      <c r="F7" s="11">
        <f>F6+$G$2</f>
        <v>1.1279999999999999</v>
      </c>
      <c r="G7" s="11">
        <f>G6+$G$2</f>
        <v>0</v>
      </c>
      <c r="I7" s="19">
        <f>MAX(D4:D11)</f>
        <v>6.09</v>
      </c>
      <c r="J7" s="1"/>
      <c r="K7" s="12">
        <v>2</v>
      </c>
      <c r="L7" s="12" t="str">
        <f>B6</f>
        <v>1L15A1</v>
      </c>
      <c r="M7" s="15">
        <f>D6</f>
        <v>5.95</v>
      </c>
      <c r="N7" s="18">
        <f>E7</f>
        <v>0</v>
      </c>
      <c r="O7" s="17">
        <f>F7</f>
        <v>1.1279999999999999</v>
      </c>
      <c r="P7" s="18">
        <f>G7</f>
        <v>0</v>
      </c>
      <c r="Q7" s="12"/>
      <c r="R7" s="1"/>
      <c r="S7" s="1"/>
    </row>
    <row r="8" spans="1:19" x14ac:dyDescent="0.3">
      <c r="B8" s="3" t="s">
        <v>4</v>
      </c>
      <c r="C8" s="4">
        <v>3</v>
      </c>
      <c r="D8" s="5">
        <v>6.08</v>
      </c>
      <c r="F8">
        <v>1.175</v>
      </c>
      <c r="G8">
        <v>1.1659999999999999</v>
      </c>
      <c r="I8" s="20">
        <f>MIN(D4:D11)</f>
        <v>5.95</v>
      </c>
      <c r="J8" s="1"/>
      <c r="K8" s="12">
        <v>3</v>
      </c>
      <c r="L8" s="12" t="str">
        <f>B8</f>
        <v>1L15A1</v>
      </c>
      <c r="M8" s="15">
        <f>D8</f>
        <v>6.08</v>
      </c>
      <c r="N8" s="18">
        <f>E9</f>
        <v>0</v>
      </c>
      <c r="O8" s="17">
        <f>F9</f>
        <v>1.175</v>
      </c>
      <c r="P8" s="18">
        <f>G9</f>
        <v>1.1659999999999999</v>
      </c>
      <c r="Q8" s="12"/>
      <c r="R8" s="1"/>
      <c r="S8" s="1"/>
    </row>
    <row r="9" spans="1:19" x14ac:dyDescent="0.3">
      <c r="B9" s="3"/>
      <c r="C9" s="4"/>
      <c r="D9" s="5"/>
      <c r="E9" s="11">
        <f>E8+$G$2</f>
        <v>0</v>
      </c>
      <c r="F9" s="11">
        <f>F8+$G$2</f>
        <v>1.175</v>
      </c>
      <c r="G9" s="11">
        <f>G8+$G$2</f>
        <v>1.1659999999999999</v>
      </c>
      <c r="J9" s="1"/>
      <c r="K9" s="12">
        <v>4</v>
      </c>
      <c r="L9" s="12" t="str">
        <f>B10</f>
        <v>1L15A1</v>
      </c>
      <c r="M9" s="15">
        <f>D10</f>
        <v>5.96</v>
      </c>
      <c r="N9" s="18">
        <f>E11</f>
        <v>0</v>
      </c>
      <c r="O9" s="17">
        <f>F11</f>
        <v>0</v>
      </c>
      <c r="P9" s="18">
        <f>G11</f>
        <v>0</v>
      </c>
      <c r="Q9" s="12"/>
      <c r="R9" s="1"/>
      <c r="S9" s="1"/>
    </row>
    <row r="10" spans="1:19" x14ac:dyDescent="0.3">
      <c r="B10" s="3" t="s">
        <v>4</v>
      </c>
      <c r="C10" s="4">
        <v>4</v>
      </c>
      <c r="D10" s="5">
        <v>5.96</v>
      </c>
      <c r="J10" s="1"/>
      <c r="K10" s="21" t="s">
        <v>14</v>
      </c>
      <c r="L10" s="22"/>
      <c r="M10" s="23">
        <f>SUM(M6:M9)</f>
        <v>24.08</v>
      </c>
      <c r="N10" s="21" t="s">
        <v>15</v>
      </c>
      <c r="O10" s="22"/>
      <c r="P10" s="24">
        <v>25</v>
      </c>
      <c r="Q10" s="25"/>
      <c r="R10" s="1"/>
      <c r="S10" s="1"/>
    </row>
    <row r="11" spans="1:19" x14ac:dyDescent="0.3">
      <c r="B11" s="3"/>
      <c r="C11" s="4"/>
      <c r="D11" s="5"/>
      <c r="E11" s="11">
        <f>E10+$G$2</f>
        <v>0</v>
      </c>
      <c r="F11" s="11">
        <f>F10+$G$2</f>
        <v>0</v>
      </c>
      <c r="G11" s="11">
        <f>G10+$G$2</f>
        <v>0</v>
      </c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x14ac:dyDescent="0.3">
      <c r="B12" s="26" t="s">
        <v>16</v>
      </c>
      <c r="D12" s="19">
        <f>SUM(D4:D11)</f>
        <v>24.08</v>
      </c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x14ac:dyDescent="0.3"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x14ac:dyDescent="0.3"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x14ac:dyDescent="0.3">
      <c r="B15" t="s">
        <v>0</v>
      </c>
      <c r="E15">
        <v>25</v>
      </c>
      <c r="F15" s="2">
        <v>25</v>
      </c>
      <c r="G15">
        <f>(E15-F15)*0.0007</f>
        <v>0</v>
      </c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x14ac:dyDescent="0.3">
      <c r="B16" t="s">
        <v>17</v>
      </c>
      <c r="C16" t="s">
        <v>2</v>
      </c>
      <c r="D16" t="s">
        <v>3</v>
      </c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 x14ac:dyDescent="0.3">
      <c r="A17">
        <v>1</v>
      </c>
      <c r="B17" s="3" t="s">
        <v>4</v>
      </c>
      <c r="C17" s="4">
        <v>1</v>
      </c>
      <c r="D17" s="5">
        <v>6.25</v>
      </c>
      <c r="E17">
        <v>1.2949999999999999</v>
      </c>
      <c r="F17">
        <v>1.3</v>
      </c>
      <c r="G17">
        <v>1.294</v>
      </c>
      <c r="I17" s="6">
        <f>MIN(E18:G18,E20:G20,E22:G22,E24:G24)</f>
        <v>1.286</v>
      </c>
      <c r="J17" s="1"/>
      <c r="K17" s="7" t="s">
        <v>5</v>
      </c>
      <c r="L17" s="7" t="s">
        <v>6</v>
      </c>
      <c r="M17" s="7" t="s">
        <v>7</v>
      </c>
      <c r="N17" s="8" t="s">
        <v>8</v>
      </c>
      <c r="O17" s="9"/>
      <c r="P17" s="9"/>
      <c r="Q17" s="10" t="s">
        <v>9</v>
      </c>
      <c r="R17" s="1"/>
      <c r="S17" s="1"/>
    </row>
    <row r="18" spans="1:19" x14ac:dyDescent="0.3">
      <c r="B18" s="3"/>
      <c r="C18" s="4"/>
      <c r="D18" s="5"/>
      <c r="E18" s="11">
        <f>E17+$G$2</f>
        <v>1.2949999999999999</v>
      </c>
      <c r="F18" s="11">
        <f>F17+$G$2</f>
        <v>1.3</v>
      </c>
      <c r="G18" s="11">
        <f>G17+$G$2</f>
        <v>1.294</v>
      </c>
      <c r="I18" s="6">
        <f>MAX(E18:G18,E20:G20,E22:G22,E24:G24)</f>
        <v>1.3</v>
      </c>
      <c r="J18" s="1"/>
      <c r="K18" s="7"/>
      <c r="L18" s="7"/>
      <c r="M18" s="7"/>
      <c r="N18" s="12" t="s">
        <v>10</v>
      </c>
      <c r="O18" s="13" t="s">
        <v>18</v>
      </c>
      <c r="P18" s="12" t="s">
        <v>12</v>
      </c>
      <c r="Q18" s="14"/>
      <c r="R18" s="1"/>
      <c r="S18" s="1"/>
    </row>
    <row r="19" spans="1:19" ht="16.5" customHeight="1" x14ac:dyDescent="0.3">
      <c r="B19" s="3" t="s">
        <v>4</v>
      </c>
      <c r="C19" s="4">
        <v>2</v>
      </c>
      <c r="D19" s="5">
        <v>6.3</v>
      </c>
      <c r="E19">
        <v>1.2929999999999999</v>
      </c>
      <c r="F19">
        <v>1.2909999999999999</v>
      </c>
      <c r="G19">
        <v>1.296</v>
      </c>
      <c r="J19" s="1"/>
      <c r="K19" s="12">
        <v>1</v>
      </c>
      <c r="L19" s="12" t="str">
        <f>B17</f>
        <v>1L15A1</v>
      </c>
      <c r="M19" s="15">
        <f>D17</f>
        <v>6.25</v>
      </c>
      <c r="N19" s="16">
        <f>E18</f>
        <v>1.2949999999999999</v>
      </c>
      <c r="O19" s="17">
        <f>F18</f>
        <v>1.3</v>
      </c>
      <c r="P19" s="18">
        <f>G18</f>
        <v>1.294</v>
      </c>
      <c r="Q19" s="12"/>
      <c r="R19" s="1"/>
      <c r="S19" s="1"/>
    </row>
    <row r="20" spans="1:19" x14ac:dyDescent="0.3">
      <c r="B20" s="3"/>
      <c r="C20" s="4"/>
      <c r="D20" s="5"/>
      <c r="E20" s="11">
        <f>E19+$G$2</f>
        <v>1.2929999999999999</v>
      </c>
      <c r="F20" s="11">
        <f>F19+$G$2</f>
        <v>1.2909999999999999</v>
      </c>
      <c r="G20" s="11">
        <f>G19+$G$2</f>
        <v>1.296</v>
      </c>
      <c r="I20" s="19">
        <f>MAX(D17:D24)</f>
        <v>6.3</v>
      </c>
      <c r="J20" s="1"/>
      <c r="K20" s="12">
        <v>2</v>
      </c>
      <c r="L20" s="12" t="str">
        <f>B19</f>
        <v>1L15A1</v>
      </c>
      <c r="M20" s="15">
        <f>D19</f>
        <v>6.3</v>
      </c>
      <c r="N20" s="18">
        <f>E20</f>
        <v>1.2929999999999999</v>
      </c>
      <c r="O20" s="17">
        <f>F20</f>
        <v>1.2909999999999999</v>
      </c>
      <c r="P20" s="18">
        <f>G20</f>
        <v>1.296</v>
      </c>
      <c r="Q20" s="12"/>
      <c r="R20" s="1"/>
      <c r="S20" s="1"/>
    </row>
    <row r="21" spans="1:19" x14ac:dyDescent="0.3">
      <c r="B21" s="3" t="s">
        <v>4</v>
      </c>
      <c r="C21" s="4">
        <v>3</v>
      </c>
      <c r="D21" s="5">
        <v>6.27</v>
      </c>
      <c r="E21">
        <v>1.298</v>
      </c>
      <c r="F21">
        <v>1.298</v>
      </c>
      <c r="G21">
        <v>1.3</v>
      </c>
      <c r="I21" s="20">
        <f>MIN(D17:D24)</f>
        <v>6.25</v>
      </c>
      <c r="J21" s="1"/>
      <c r="K21" s="12">
        <v>3</v>
      </c>
      <c r="L21" s="12" t="str">
        <f>B21</f>
        <v>1L15A1</v>
      </c>
      <c r="M21" s="15">
        <f>D21</f>
        <v>6.27</v>
      </c>
      <c r="N21" s="18">
        <f>E22</f>
        <v>1.298</v>
      </c>
      <c r="O21" s="17">
        <f>F22</f>
        <v>1.298</v>
      </c>
      <c r="P21" s="18">
        <f>G22</f>
        <v>1.3</v>
      </c>
      <c r="Q21" s="12"/>
      <c r="R21" s="1"/>
      <c r="S21" s="1"/>
    </row>
    <row r="22" spans="1:19" x14ac:dyDescent="0.3">
      <c r="B22" s="3"/>
      <c r="C22" s="4"/>
      <c r="D22" s="5"/>
      <c r="E22" s="11">
        <f>E21+$G$2</f>
        <v>1.298</v>
      </c>
      <c r="F22" s="11">
        <f>F21+$G$2</f>
        <v>1.298</v>
      </c>
      <c r="G22" s="11">
        <f>G21+$G$2</f>
        <v>1.3</v>
      </c>
      <c r="J22" s="1"/>
      <c r="K22" s="12">
        <v>4</v>
      </c>
      <c r="L22" s="12" t="str">
        <f>B23</f>
        <v>1L15A1</v>
      </c>
      <c r="M22" s="15">
        <f>D23</f>
        <v>6.27</v>
      </c>
      <c r="N22" s="18">
        <f>E24</f>
        <v>1.2909999999999999</v>
      </c>
      <c r="O22" s="17">
        <f>F24</f>
        <v>1.288</v>
      </c>
      <c r="P22" s="18">
        <f>G24</f>
        <v>1.286</v>
      </c>
      <c r="Q22" s="12"/>
      <c r="R22" s="1"/>
      <c r="S22" s="1"/>
    </row>
    <row r="23" spans="1:19" x14ac:dyDescent="0.3">
      <c r="B23" s="3" t="s">
        <v>4</v>
      </c>
      <c r="C23" s="4">
        <v>4</v>
      </c>
      <c r="D23" s="5">
        <v>6.27</v>
      </c>
      <c r="E23">
        <v>1.2909999999999999</v>
      </c>
      <c r="F23">
        <v>1.288</v>
      </c>
      <c r="G23">
        <v>1.286</v>
      </c>
      <c r="J23" s="1"/>
      <c r="K23" s="21" t="s">
        <v>14</v>
      </c>
      <c r="L23" s="22"/>
      <c r="M23" s="23">
        <f>SUM(M19:M22)</f>
        <v>25.09</v>
      </c>
      <c r="N23" s="21" t="s">
        <v>15</v>
      </c>
      <c r="O23" s="22"/>
      <c r="P23" s="24">
        <v>25</v>
      </c>
      <c r="Q23" s="25"/>
      <c r="R23" s="1"/>
      <c r="S23" s="1"/>
    </row>
    <row r="24" spans="1:19" x14ac:dyDescent="0.3">
      <c r="B24" s="3"/>
      <c r="C24" s="4"/>
      <c r="D24" s="5"/>
      <c r="E24" s="11">
        <f>E23+$G$2</f>
        <v>1.2909999999999999</v>
      </c>
      <c r="F24" s="11">
        <f>F23+$G$2</f>
        <v>1.288</v>
      </c>
      <c r="G24" s="11">
        <f>G23+$G$2</f>
        <v>1.286</v>
      </c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1:19" x14ac:dyDescent="0.3">
      <c r="B25" s="26" t="s">
        <v>16</v>
      </c>
      <c r="D25" s="19">
        <f>SUM(D17:D24)</f>
        <v>25.09</v>
      </c>
      <c r="J25" s="1"/>
      <c r="K25" s="1"/>
      <c r="L25" s="1"/>
      <c r="M25" s="1"/>
      <c r="N25" s="1"/>
      <c r="O25" s="1"/>
      <c r="P25" s="1"/>
      <c r="Q25" s="1"/>
      <c r="R25" s="1"/>
      <c r="S25" s="1"/>
    </row>
  </sheetData>
  <mergeCells count="38">
    <mergeCell ref="K23:L23"/>
    <mergeCell ref="N23:O23"/>
    <mergeCell ref="B21:B22"/>
    <mergeCell ref="C21:C22"/>
    <mergeCell ref="D21:D22"/>
    <mergeCell ref="B23:B24"/>
    <mergeCell ref="C23:C24"/>
    <mergeCell ref="D23:D24"/>
    <mergeCell ref="M17:M18"/>
    <mergeCell ref="N17:P17"/>
    <mergeCell ref="Q17:Q18"/>
    <mergeCell ref="B19:B20"/>
    <mergeCell ref="C19:C20"/>
    <mergeCell ref="D19:D20"/>
    <mergeCell ref="B10:B11"/>
    <mergeCell ref="C10:C11"/>
    <mergeCell ref="D10:D11"/>
    <mergeCell ref="K10:L10"/>
    <mergeCell ref="N10:O10"/>
    <mergeCell ref="B17:B18"/>
    <mergeCell ref="C17:C18"/>
    <mergeCell ref="D17:D18"/>
    <mergeCell ref="K17:K18"/>
    <mergeCell ref="L17:L18"/>
    <mergeCell ref="N4:P4"/>
    <mergeCell ref="Q4:Q5"/>
    <mergeCell ref="B6:B7"/>
    <mergeCell ref="C6:C7"/>
    <mergeCell ref="D6:D7"/>
    <mergeCell ref="B8:B9"/>
    <mergeCell ref="C8:C9"/>
    <mergeCell ref="D8:D9"/>
    <mergeCell ref="B4:B5"/>
    <mergeCell ref="C4:C5"/>
    <mergeCell ref="D4:D5"/>
    <mergeCell ref="K4:K5"/>
    <mergeCell ref="L4:L5"/>
    <mergeCell ref="M4:M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1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221121(오성렌탈)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gbattery</cp:lastModifiedBy>
  <dcterms:created xsi:type="dcterms:W3CDTF">2022-11-23T07:51:43Z</dcterms:created>
  <dcterms:modified xsi:type="dcterms:W3CDTF">2022-11-23T07:52:13Z</dcterms:modified>
</cp:coreProperties>
</file>