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3285" windowWidth="19395" windowHeight="8280"/>
  </bookViews>
  <sheets>
    <sheet name="UPS80KVA" sheetId="6" r:id="rId1"/>
    <sheet name="UPS50KVA" sheetId="8" r:id="rId2"/>
    <sheet name="UPS50KVA-2" sheetId="9" r:id="rId3"/>
    <sheet name="UPS100KVA" sheetId="10" r:id="rId4"/>
    <sheet name="Sheet4" sheetId="4" r:id="rId5"/>
    <sheet name="Sheet2" sheetId="2" r:id="rId6"/>
    <sheet name="Sheet3" sheetId="3" r:id="rId7"/>
  </sheets>
  <definedNames>
    <definedName name="_xlnm._FilterDatabase" localSheetId="3" hidden="1">UPS100KVA!$A$6:$D$46</definedName>
    <definedName name="_xlnm._FilterDatabase" localSheetId="1" hidden="1">UPS50KVA!$A$6:$D$46</definedName>
    <definedName name="_xlnm._FilterDatabase" localSheetId="2" hidden="1">'UPS50KVA-2'!$A$6:$D$46</definedName>
    <definedName name="_xlnm._FilterDatabase" localSheetId="0" hidden="1">UPS80KVA!$A$6:$D$46</definedName>
  </definedNames>
  <calcPr calcId="162913"/>
</workbook>
</file>

<file path=xl/calcChain.xml><?xml version="1.0" encoding="utf-8"?>
<calcChain xmlns="http://schemas.openxmlformats.org/spreadsheetml/2006/main">
  <c r="D46" i="10" l="1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G8" i="10"/>
  <c r="D8" i="10"/>
  <c r="H7" i="10"/>
  <c r="G7" i="10"/>
  <c r="D7" i="10"/>
  <c r="O3" i="10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G8" i="8"/>
  <c r="D8" i="8"/>
  <c r="H7" i="8"/>
  <c r="G7" i="8"/>
  <c r="D7" i="8"/>
  <c r="O3" i="8"/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<sst xmlns="http://schemas.openxmlformats.org/spreadsheetml/2006/main" count="131" uniqueCount="42">
  <si>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</si>
  <si>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</si>
  <si>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</si>
  <si>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</si>
  <si>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</si>
  <si>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</si>
  <si>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</si>
  <si>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</si>
  <si>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</si>
  <si>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</si>
  <si>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</si>
  <si>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</si>
  <si>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</si>
  <si>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</si>
  <si>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</si>
  <si>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</si>
  <si>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</si>
  <si>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</si>
  <si>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</si>
  <si>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</si>
  <si>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</si>
  <si>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</si>
  <si>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</si>
  <si>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</si>
  <si>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</si>
  <si>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광주과기원신재생에너지동</t>
    <phoneticPr fontId="19" type="noConversion"/>
  </si>
  <si>
    <t>UPS80KVA</t>
    <phoneticPr fontId="19" type="noConversion"/>
  </si>
  <si>
    <t>BS</t>
    <phoneticPr fontId="19" type="noConversion"/>
  </si>
  <si>
    <t>RP</t>
    <phoneticPr fontId="19" type="noConversion"/>
  </si>
  <si>
    <t>KA0C19
KA0C20</t>
    <phoneticPr fontId="19" type="noConversion"/>
  </si>
  <si>
    <t>2020.04.17</t>
    <phoneticPr fontId="19" type="noConversion"/>
  </si>
  <si>
    <t>고조파 영향으로 내부저항 측정불가</t>
    <phoneticPr fontId="19" type="noConversion"/>
  </si>
  <si>
    <t>(+)단자 변색</t>
    <phoneticPr fontId="19" type="noConversion"/>
  </si>
  <si>
    <t>(+)단자이상</t>
    <phoneticPr fontId="19" type="noConversion"/>
  </si>
  <si>
    <t>UPS50KVA</t>
    <phoneticPr fontId="19" type="noConversion"/>
  </si>
  <si>
    <t>KA0F05</t>
    <phoneticPr fontId="19" type="noConversion"/>
  </si>
  <si>
    <t>2020.07.20</t>
    <phoneticPr fontId="19" type="noConversion"/>
  </si>
  <si>
    <t>ESP</t>
    <phoneticPr fontId="19" type="noConversion"/>
  </si>
  <si>
    <t>2016.11.11</t>
    <phoneticPr fontId="19" type="noConversion"/>
  </si>
  <si>
    <t>2016.11.28</t>
    <phoneticPr fontId="19" type="noConversion"/>
  </si>
  <si>
    <t>2017.02.11</t>
    <phoneticPr fontId="19" type="noConversion"/>
  </si>
  <si>
    <t>2017.02.22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</si>
</sst>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178" fontId="20" fillId="33" borderId="10" xfId="43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E34" sqref="E34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44131</v>
      </c>
      <c r="B3" s="19" t="s">
        <v>25</v>
      </c>
      <c r="C3" s="19" t="s">
        <v>26</v>
      </c>
      <c r="D3" s="19" t="s">
        <v>27</v>
      </c>
      <c r="E3" s="13" t="s">
        <v>28</v>
      </c>
      <c r="F3" s="16">
        <v>200</v>
      </c>
      <c r="G3" s="34" t="s">
        <v>29</v>
      </c>
      <c r="H3" s="25" t="s">
        <v>30</v>
      </c>
      <c r="I3" s="15"/>
      <c r="J3" s="16">
        <v>36</v>
      </c>
      <c r="K3" s="26">
        <v>31</v>
      </c>
      <c r="L3" s="26">
        <v>30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/>
      <c r="C7" s="20"/>
      <c r="D7" s="12" t="e">
        <f t="shared" ref="D7:D46" si="0">C7/$I$3</f>
        <v>#DIV/0!</v>
      </c>
      <c r="F7" s="27" t="s">
        <v>23</v>
      </c>
      <c r="G7" s="27">
        <f>MAX(B7:B46)</f>
        <v>0</v>
      </c>
      <c r="H7" s="27">
        <f>MAX(C7:C46)</f>
        <v>0</v>
      </c>
      <c r="J7"/>
      <c r="K7"/>
    </row>
    <row r="8" spans="1:15">
      <c r="A8" s="9">
        <v>2</v>
      </c>
      <c r="B8" s="20"/>
      <c r="C8" s="20"/>
      <c r="D8" s="12" t="e">
        <f t="shared" si="0"/>
        <v>#DIV/0!</v>
      </c>
      <c r="F8" s="27" t="s">
        <v>24</v>
      </c>
      <c r="G8" s="27">
        <f>MIN(B7:B46)</f>
        <v>0</v>
      </c>
      <c r="H8" s="27">
        <f>MIN(C7:C46)</f>
        <v>0</v>
      </c>
      <c r="J8"/>
      <c r="K8"/>
    </row>
    <row r="9" spans="1:15">
      <c r="A9" s="9">
        <v>3</v>
      </c>
      <c r="B9" s="20"/>
      <c r="C9" s="20"/>
      <c r="D9" s="12" t="e">
        <f t="shared" si="0"/>
        <v>#DIV/0!</v>
      </c>
      <c r="J9"/>
      <c r="K9"/>
    </row>
    <row r="10" spans="1:15">
      <c r="A10" s="9">
        <v>4</v>
      </c>
      <c r="B10" s="20"/>
      <c r="C10" s="20"/>
      <c r="D10" s="12" t="e">
        <f t="shared" si="0"/>
        <v>#DIV/0!</v>
      </c>
      <c r="J10"/>
      <c r="K10"/>
    </row>
    <row r="11" spans="1:15">
      <c r="A11" s="9">
        <v>5</v>
      </c>
      <c r="B11" s="20"/>
      <c r="C11" s="20"/>
      <c r="D11" s="12" t="e">
        <f t="shared" si="0"/>
        <v>#DIV/0!</v>
      </c>
      <c r="F11" s="27" t="s">
        <v>21</v>
      </c>
      <c r="G11" s="29">
        <v>481.2</v>
      </c>
      <c r="H11" s="27">
        <f>G11/$J$3</f>
        <v>13.366666666666667</v>
      </c>
      <c r="J11"/>
      <c r="K11"/>
    </row>
    <row r="12" spans="1:15">
      <c r="A12" s="9">
        <v>6</v>
      </c>
      <c r="B12" s="20"/>
      <c r="C12" s="20"/>
      <c r="D12" s="12" t="e">
        <f t="shared" si="0"/>
        <v>#DIV/0!</v>
      </c>
      <c r="J12"/>
      <c r="K12"/>
    </row>
    <row r="13" spans="1:15">
      <c r="A13" s="9">
        <v>7</v>
      </c>
      <c r="B13" s="20"/>
      <c r="C13" s="20"/>
      <c r="D13" s="12" t="e">
        <f t="shared" si="0"/>
        <v>#DIV/0!</v>
      </c>
      <c r="F13" s="35" t="s">
        <v>31</v>
      </c>
      <c r="G13" s="35"/>
      <c r="H13" s="35"/>
      <c r="J13"/>
      <c r="K13"/>
    </row>
    <row r="14" spans="1:15">
      <c r="A14" s="9">
        <v>8</v>
      </c>
      <c r="B14" s="20"/>
      <c r="C14" s="20"/>
      <c r="D14" s="12" t="e">
        <f t="shared" si="0"/>
        <v>#DIV/0!</v>
      </c>
      <c r="J14"/>
      <c r="K14"/>
    </row>
    <row r="15" spans="1:15">
      <c r="A15" s="9">
        <v>9</v>
      </c>
      <c r="B15" s="20"/>
      <c r="C15" s="20"/>
      <c r="D15" s="12" t="e">
        <f t="shared" si="0"/>
        <v>#DIV/0!</v>
      </c>
      <c r="J15"/>
      <c r="K15"/>
    </row>
    <row r="16" spans="1:15">
      <c r="A16" s="9">
        <v>10</v>
      </c>
      <c r="B16" s="20"/>
      <c r="C16" s="20"/>
      <c r="D16" s="12" t="e">
        <f t="shared" si="0"/>
        <v>#DIV/0!</v>
      </c>
      <c r="J16"/>
      <c r="K16"/>
    </row>
    <row r="17" spans="1:11">
      <c r="A17" s="9">
        <v>11</v>
      </c>
      <c r="B17" s="20"/>
      <c r="C17" s="20"/>
      <c r="D17" s="12" t="e">
        <f t="shared" si="0"/>
        <v>#DIV/0!</v>
      </c>
      <c r="J17"/>
      <c r="K17"/>
    </row>
    <row r="18" spans="1:11">
      <c r="A18" s="9">
        <v>12</v>
      </c>
      <c r="B18" s="20"/>
      <c r="C18" s="20"/>
      <c r="D18" s="12" t="e">
        <f t="shared" si="0"/>
        <v>#DIV/0!</v>
      </c>
      <c r="J18"/>
      <c r="K18"/>
    </row>
    <row r="19" spans="1:11">
      <c r="A19" s="9">
        <v>13</v>
      </c>
      <c r="B19" s="20"/>
      <c r="C19" s="20"/>
      <c r="D19" s="12" t="e">
        <f t="shared" si="0"/>
        <v>#DIV/0!</v>
      </c>
      <c r="J19"/>
      <c r="K19"/>
    </row>
    <row r="20" spans="1:11">
      <c r="A20" s="9">
        <v>14</v>
      </c>
      <c r="B20" s="20"/>
      <c r="C20" s="20"/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20"/>
      <c r="C23" s="20"/>
      <c r="D23" s="12" t="e">
        <f t="shared" si="0"/>
        <v>#DIV/0!</v>
      </c>
      <c r="E23" s="5" t="s">
        <v>32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E33" s="5" t="s">
        <v>33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3">
    <mergeCell ref="B48:G48"/>
    <mergeCell ref="B49:G49"/>
    <mergeCell ref="F13:H13"/>
  </mergeCells>
  <phoneticPr fontId="19" type="noConversion"/>
  <conditionalFormatting sqref="A7:D46">
    <cfRule type="expression" dxfId="7" priority="2">
      <formula>$D7&gt;=1.5</formula>
    </cfRule>
    <cfRule type="expression" dxfId="6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19" sqref="G19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44131</v>
      </c>
      <c r="B3" s="19" t="s">
        <v>25</v>
      </c>
      <c r="C3" s="19" t="s">
        <v>34</v>
      </c>
      <c r="D3" s="19" t="s">
        <v>27</v>
      </c>
      <c r="E3" s="13" t="s">
        <v>28</v>
      </c>
      <c r="F3" s="16">
        <v>250</v>
      </c>
      <c r="G3" s="34" t="s">
        <v>35</v>
      </c>
      <c r="H3" s="25" t="s">
        <v>36</v>
      </c>
      <c r="I3" s="15"/>
      <c r="J3" s="16">
        <v>30</v>
      </c>
      <c r="K3" s="26">
        <v>31</v>
      </c>
      <c r="L3" s="26">
        <v>30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13.41</v>
      </c>
      <c r="C7" s="20">
        <v>2.84</v>
      </c>
      <c r="D7" s="12" t="e">
        <f t="shared" ref="D7:D46" si="0">C7/$I$3</f>
        <v>#DIV/0!</v>
      </c>
      <c r="F7" s="27" t="s">
        <v>23</v>
      </c>
      <c r="G7" s="27">
        <f>MAX(B7:B46)</f>
        <v>13.51</v>
      </c>
      <c r="H7" s="27">
        <f>MAX(C7:C46)</f>
        <v>2.84</v>
      </c>
      <c r="J7"/>
      <c r="K7"/>
    </row>
    <row r="8" spans="1:15">
      <c r="A8" s="9">
        <v>2</v>
      </c>
      <c r="B8" s="20">
        <v>13.42</v>
      </c>
      <c r="C8" s="20">
        <v>2.78</v>
      </c>
      <c r="D8" s="12" t="e">
        <f t="shared" si="0"/>
        <v>#DIV/0!</v>
      </c>
      <c r="F8" s="27" t="s">
        <v>24</v>
      </c>
      <c r="G8" s="27">
        <f>MIN(B7:B46)</f>
        <v>13.41</v>
      </c>
      <c r="H8" s="27">
        <f>MIN(C7:C46)</f>
        <v>2.75</v>
      </c>
      <c r="J8"/>
      <c r="K8"/>
    </row>
    <row r="9" spans="1:15">
      <c r="A9" s="9">
        <v>3</v>
      </c>
      <c r="B9" s="20">
        <v>13.44</v>
      </c>
      <c r="C9" s="20">
        <v>2.8</v>
      </c>
      <c r="D9" s="12" t="e">
        <f t="shared" si="0"/>
        <v>#DIV/0!</v>
      </c>
      <c r="J9"/>
      <c r="K9"/>
    </row>
    <row r="10" spans="1:15">
      <c r="A10" s="9">
        <v>4</v>
      </c>
      <c r="B10" s="20">
        <v>13.46</v>
      </c>
      <c r="C10" s="20">
        <v>2.78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13.43</v>
      </c>
      <c r="C11" s="20">
        <v>2.79</v>
      </c>
      <c r="D11" s="12" t="e">
        <f t="shared" si="0"/>
        <v>#DIV/0!</v>
      </c>
      <c r="F11" s="27" t="s">
        <v>21</v>
      </c>
      <c r="G11" s="29">
        <v>403.72</v>
      </c>
      <c r="H11" s="27">
        <f>G11/$J$3</f>
        <v>13.457333333333334</v>
      </c>
      <c r="J11"/>
      <c r="K11"/>
    </row>
    <row r="12" spans="1:15">
      <c r="A12" s="9">
        <v>6</v>
      </c>
      <c r="B12" s="20">
        <v>13.42</v>
      </c>
      <c r="C12" s="20">
        <v>2.81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13.46</v>
      </c>
      <c r="C13" s="20">
        <v>2.77</v>
      </c>
      <c r="D13" s="12" t="e">
        <f t="shared" si="0"/>
        <v>#DIV/0!</v>
      </c>
      <c r="F13" s="35"/>
      <c r="G13" s="35"/>
      <c r="H13" s="35"/>
      <c r="J13"/>
      <c r="K13"/>
    </row>
    <row r="14" spans="1:15">
      <c r="A14" s="9">
        <v>8</v>
      </c>
      <c r="B14" s="20">
        <v>13.44</v>
      </c>
      <c r="C14" s="20">
        <v>2.81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13.44</v>
      </c>
      <c r="C15" s="20">
        <v>2.77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13.42</v>
      </c>
      <c r="C16" s="20">
        <v>2.77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13.44</v>
      </c>
      <c r="C17" s="20">
        <v>2.77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13.45</v>
      </c>
      <c r="C18" s="20">
        <v>2.83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13.45</v>
      </c>
      <c r="C19" s="20">
        <v>2.82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13.43</v>
      </c>
      <c r="C20" s="20">
        <v>2.76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13.47</v>
      </c>
      <c r="C21" s="20">
        <v>2.76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13.42</v>
      </c>
      <c r="C22" s="20">
        <v>2.78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13.47</v>
      </c>
      <c r="C23" s="20">
        <v>2.78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13.49</v>
      </c>
      <c r="C24" s="20">
        <v>2.77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13.47</v>
      </c>
      <c r="C25" s="20">
        <v>2.77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13.45</v>
      </c>
      <c r="C26" s="20">
        <v>2.76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13.46</v>
      </c>
      <c r="C27" s="20">
        <v>2.78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13.47</v>
      </c>
      <c r="C28" s="20">
        <v>2.78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13.48</v>
      </c>
      <c r="C29" s="20">
        <v>2.76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13.48</v>
      </c>
      <c r="C30" s="20">
        <v>2.77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13.47</v>
      </c>
      <c r="C31" s="20">
        <v>2.81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13.48</v>
      </c>
      <c r="C32" s="20">
        <v>2.79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13.48</v>
      </c>
      <c r="C33" s="20">
        <v>2.77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13.5</v>
      </c>
      <c r="C34" s="20">
        <v>2.79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13.51</v>
      </c>
      <c r="C35" s="20">
        <v>2.75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13.51</v>
      </c>
      <c r="C36" s="20">
        <v>2.77</v>
      </c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3">
    <mergeCell ref="F13:H13"/>
    <mergeCell ref="B48:G48"/>
    <mergeCell ref="B49:G49"/>
  </mergeCells>
  <phoneticPr fontId="19" type="noConversion"/>
  <conditionalFormatting sqref="A7:D46">
    <cfRule type="expression" dxfId="4" priority="1">
      <formula>$D7&gt;=2</formula>
    </cfRule>
    <cfRule type="expression" dxfId="5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I4" sqref="I4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44131</v>
      </c>
      <c r="B3" s="19" t="s">
        <v>25</v>
      </c>
      <c r="C3" s="19" t="s">
        <v>34</v>
      </c>
      <c r="D3" s="19" t="s">
        <v>27</v>
      </c>
      <c r="E3" s="13" t="s">
        <v>37</v>
      </c>
      <c r="F3" s="16">
        <v>150</v>
      </c>
      <c r="G3" s="34" t="s">
        <v>38</v>
      </c>
      <c r="H3" s="25" t="s">
        <v>39</v>
      </c>
      <c r="I3" s="15">
        <v>3.5</v>
      </c>
      <c r="J3" s="16">
        <v>30</v>
      </c>
      <c r="K3" s="26">
        <v>33</v>
      </c>
      <c r="L3" s="26">
        <v>31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13.26</v>
      </c>
      <c r="C7" s="20">
        <v>4.72</v>
      </c>
      <c r="D7" s="12">
        <f t="shared" ref="D7:D46" si="0">C7/$I$3</f>
        <v>1.3485714285714285</v>
      </c>
      <c r="F7" s="27" t="s">
        <v>23</v>
      </c>
      <c r="G7" s="27">
        <f>MAX(B7:B46)</f>
        <v>13.5</v>
      </c>
      <c r="H7" s="27">
        <f>MAX(C7:C46)</f>
        <v>6.1</v>
      </c>
      <c r="J7"/>
      <c r="K7"/>
    </row>
    <row r="8" spans="1:15">
      <c r="A8" s="9">
        <v>2</v>
      </c>
      <c r="B8" s="20">
        <v>13.39</v>
      </c>
      <c r="C8" s="20">
        <v>5.24</v>
      </c>
      <c r="D8" s="12">
        <f t="shared" si="0"/>
        <v>1.4971428571428571</v>
      </c>
      <c r="F8" s="27" t="s">
        <v>24</v>
      </c>
      <c r="G8" s="27">
        <f>MIN(B7:B46)</f>
        <v>13.2</v>
      </c>
      <c r="H8" s="27">
        <f>MIN(C7:C46)</f>
        <v>4.42</v>
      </c>
      <c r="J8"/>
      <c r="K8"/>
    </row>
    <row r="9" spans="1:15">
      <c r="A9" s="9">
        <v>3</v>
      </c>
      <c r="B9" s="20">
        <v>13.31</v>
      </c>
      <c r="C9" s="20">
        <v>4.76</v>
      </c>
      <c r="D9" s="12">
        <f t="shared" si="0"/>
        <v>1.3599999999999999</v>
      </c>
      <c r="J9"/>
      <c r="K9"/>
    </row>
    <row r="10" spans="1:15">
      <c r="A10" s="9">
        <v>4</v>
      </c>
      <c r="B10" s="20">
        <v>13.44</v>
      </c>
      <c r="C10" s="20">
        <v>4.88</v>
      </c>
      <c r="D10" s="12">
        <f t="shared" si="0"/>
        <v>1.3942857142857144</v>
      </c>
      <c r="J10"/>
      <c r="K10"/>
    </row>
    <row r="11" spans="1:15">
      <c r="A11" s="9">
        <v>5</v>
      </c>
      <c r="B11" s="20">
        <v>13.36</v>
      </c>
      <c r="C11" s="20">
        <v>5.25</v>
      </c>
      <c r="D11" s="12">
        <f t="shared" si="0"/>
        <v>1.5</v>
      </c>
      <c r="F11" s="27" t="s">
        <v>21</v>
      </c>
      <c r="G11" s="29">
        <v>401.67</v>
      </c>
      <c r="H11" s="27">
        <f>G11/$J$3</f>
        <v>13.389000000000001</v>
      </c>
      <c r="J11"/>
      <c r="K11"/>
    </row>
    <row r="12" spans="1:15">
      <c r="A12" s="9">
        <v>6</v>
      </c>
      <c r="B12" s="20">
        <v>13.42</v>
      </c>
      <c r="C12" s="20">
        <v>4.76</v>
      </c>
      <c r="D12" s="12">
        <f t="shared" si="0"/>
        <v>1.3599999999999999</v>
      </c>
      <c r="J12"/>
      <c r="K12"/>
    </row>
    <row r="13" spans="1:15">
      <c r="A13" s="9">
        <v>7</v>
      </c>
      <c r="B13" s="20">
        <v>13.44</v>
      </c>
      <c r="C13" s="20">
        <v>4.96</v>
      </c>
      <c r="D13" s="12">
        <f t="shared" si="0"/>
        <v>1.417142857142857</v>
      </c>
      <c r="F13" s="35"/>
      <c r="G13" s="35"/>
      <c r="H13" s="35"/>
      <c r="J13"/>
      <c r="K13"/>
    </row>
    <row r="14" spans="1:15">
      <c r="A14" s="9">
        <v>8</v>
      </c>
      <c r="B14" s="20">
        <v>13.38</v>
      </c>
      <c r="C14" s="20">
        <v>4.8</v>
      </c>
      <c r="D14" s="12">
        <f t="shared" si="0"/>
        <v>1.3714285714285714</v>
      </c>
      <c r="J14"/>
      <c r="K14"/>
    </row>
    <row r="15" spans="1:15">
      <c r="A15" s="9">
        <v>9</v>
      </c>
      <c r="B15" s="20">
        <v>13.48</v>
      </c>
      <c r="C15" s="20">
        <v>4.88</v>
      </c>
      <c r="D15" s="12">
        <f t="shared" si="0"/>
        <v>1.3942857142857144</v>
      </c>
      <c r="J15"/>
      <c r="K15"/>
    </row>
    <row r="16" spans="1:15">
      <c r="A16" s="9">
        <v>10</v>
      </c>
      <c r="B16" s="20">
        <v>13.2</v>
      </c>
      <c r="C16" s="20">
        <v>6.03</v>
      </c>
      <c r="D16" s="12">
        <f t="shared" si="0"/>
        <v>1.7228571428571429</v>
      </c>
      <c r="J16"/>
      <c r="K16"/>
    </row>
    <row r="17" spans="1:11">
      <c r="A17" s="9">
        <v>11</v>
      </c>
      <c r="B17" s="20">
        <v>13.32</v>
      </c>
      <c r="C17" s="20">
        <v>4.68</v>
      </c>
      <c r="D17" s="12">
        <f t="shared" si="0"/>
        <v>1.337142857142857</v>
      </c>
      <c r="J17"/>
      <c r="K17"/>
    </row>
    <row r="18" spans="1:11">
      <c r="A18" s="9">
        <v>12</v>
      </c>
      <c r="B18" s="20">
        <v>13.42</v>
      </c>
      <c r="C18" s="20">
        <v>4.63</v>
      </c>
      <c r="D18" s="12">
        <f t="shared" si="0"/>
        <v>1.3228571428571427</v>
      </c>
      <c r="J18"/>
      <c r="K18"/>
    </row>
    <row r="19" spans="1:11">
      <c r="A19" s="9">
        <v>13</v>
      </c>
      <c r="B19" s="20">
        <v>13.27</v>
      </c>
      <c r="C19" s="20">
        <v>4.55</v>
      </c>
      <c r="D19" s="12">
        <f t="shared" si="0"/>
        <v>1.3</v>
      </c>
      <c r="J19"/>
      <c r="K19"/>
    </row>
    <row r="20" spans="1:11">
      <c r="A20" s="9">
        <v>14</v>
      </c>
      <c r="B20" s="20">
        <v>13.35</v>
      </c>
      <c r="C20" s="20">
        <v>4.74</v>
      </c>
      <c r="D20" s="12">
        <f t="shared" si="0"/>
        <v>1.3542857142857143</v>
      </c>
      <c r="J20"/>
      <c r="K20"/>
    </row>
    <row r="21" spans="1:11">
      <c r="A21" s="9">
        <v>15</v>
      </c>
      <c r="B21" s="20">
        <v>13.34</v>
      </c>
      <c r="C21" s="20">
        <v>4.6500000000000004</v>
      </c>
      <c r="D21" s="12">
        <f t="shared" si="0"/>
        <v>1.3285714285714287</v>
      </c>
      <c r="J21"/>
      <c r="K21"/>
    </row>
    <row r="22" spans="1:11">
      <c r="A22" s="9">
        <v>16</v>
      </c>
      <c r="B22" s="20">
        <v>13.42</v>
      </c>
      <c r="C22" s="20">
        <v>4.54</v>
      </c>
      <c r="D22" s="12">
        <f t="shared" si="0"/>
        <v>1.2971428571428572</v>
      </c>
      <c r="J22"/>
      <c r="K22"/>
    </row>
    <row r="23" spans="1:11">
      <c r="A23" s="9">
        <v>17</v>
      </c>
      <c r="B23" s="20">
        <v>13.47</v>
      </c>
      <c r="C23" s="20">
        <v>4.79</v>
      </c>
      <c r="D23" s="12">
        <f t="shared" si="0"/>
        <v>1.3685714285714285</v>
      </c>
      <c r="J23"/>
      <c r="K23"/>
    </row>
    <row r="24" spans="1:11">
      <c r="A24" s="9">
        <v>18</v>
      </c>
      <c r="B24" s="20">
        <v>13.39</v>
      </c>
      <c r="C24" s="20">
        <v>4.54</v>
      </c>
      <c r="D24" s="12">
        <f t="shared" si="0"/>
        <v>1.2971428571428572</v>
      </c>
      <c r="J24"/>
      <c r="K24"/>
    </row>
    <row r="25" spans="1:11">
      <c r="A25" s="9">
        <v>19</v>
      </c>
      <c r="B25" s="20">
        <v>13.34</v>
      </c>
      <c r="C25" s="20">
        <v>4.84</v>
      </c>
      <c r="D25" s="12">
        <f t="shared" si="0"/>
        <v>1.3828571428571428</v>
      </c>
      <c r="J25"/>
      <c r="K25"/>
    </row>
    <row r="26" spans="1:11">
      <c r="A26" s="9">
        <v>20</v>
      </c>
      <c r="B26" s="20">
        <v>13.4</v>
      </c>
      <c r="C26" s="20">
        <v>4.59</v>
      </c>
      <c r="D26" s="12">
        <f t="shared" si="0"/>
        <v>1.3114285714285714</v>
      </c>
      <c r="J26"/>
      <c r="K26"/>
    </row>
    <row r="27" spans="1:11">
      <c r="A27" s="9">
        <v>21</v>
      </c>
      <c r="B27" s="20">
        <v>13.43</v>
      </c>
      <c r="C27" s="20">
        <v>6.1</v>
      </c>
      <c r="D27" s="12">
        <f t="shared" si="0"/>
        <v>1.7428571428571427</v>
      </c>
      <c r="J27"/>
      <c r="K27"/>
    </row>
    <row r="28" spans="1:11">
      <c r="A28" s="9">
        <v>22</v>
      </c>
      <c r="B28" s="20">
        <v>13.4</v>
      </c>
      <c r="C28" s="20">
        <v>5.01</v>
      </c>
      <c r="D28" s="12">
        <f t="shared" si="0"/>
        <v>1.4314285714285713</v>
      </c>
      <c r="J28"/>
      <c r="K28"/>
    </row>
    <row r="29" spans="1:11">
      <c r="A29" s="9">
        <v>23</v>
      </c>
      <c r="B29" s="20">
        <v>13.43</v>
      </c>
      <c r="C29" s="20">
        <v>4.42</v>
      </c>
      <c r="D29" s="12">
        <f t="shared" si="0"/>
        <v>1.2628571428571429</v>
      </c>
      <c r="J29"/>
      <c r="K29"/>
    </row>
    <row r="30" spans="1:11">
      <c r="A30" s="9">
        <v>24</v>
      </c>
      <c r="B30" s="20">
        <v>13.47</v>
      </c>
      <c r="C30" s="20">
        <v>4.55</v>
      </c>
      <c r="D30" s="12">
        <f t="shared" si="0"/>
        <v>1.3</v>
      </c>
      <c r="J30"/>
      <c r="K30"/>
    </row>
    <row r="31" spans="1:11">
      <c r="A31" s="9">
        <v>25</v>
      </c>
      <c r="B31" s="20">
        <v>13.36</v>
      </c>
      <c r="C31" s="20">
        <v>4.4800000000000004</v>
      </c>
      <c r="D31" s="12">
        <f t="shared" si="0"/>
        <v>1.28</v>
      </c>
      <c r="J31"/>
      <c r="K31"/>
    </row>
    <row r="32" spans="1:11">
      <c r="A32" s="9">
        <v>26</v>
      </c>
      <c r="B32" s="20">
        <v>13.4</v>
      </c>
      <c r="C32" s="20">
        <v>4.58</v>
      </c>
      <c r="D32" s="12">
        <f t="shared" si="0"/>
        <v>1.3085714285714285</v>
      </c>
      <c r="J32"/>
      <c r="K32"/>
    </row>
    <row r="33" spans="1:12">
      <c r="A33" s="9">
        <v>27</v>
      </c>
      <c r="B33" s="20">
        <v>13.49</v>
      </c>
      <c r="C33" s="20">
        <v>4.6500000000000004</v>
      </c>
      <c r="D33" s="12">
        <f t="shared" si="0"/>
        <v>1.3285714285714287</v>
      </c>
      <c r="J33"/>
      <c r="K33"/>
    </row>
    <row r="34" spans="1:12">
      <c r="A34" s="9">
        <v>28</v>
      </c>
      <c r="B34" s="20">
        <v>13.45</v>
      </c>
      <c r="C34" s="20">
        <v>4.76</v>
      </c>
      <c r="D34" s="12">
        <f t="shared" si="0"/>
        <v>1.3599999999999999</v>
      </c>
      <c r="J34"/>
      <c r="K34"/>
    </row>
    <row r="35" spans="1:12">
      <c r="A35" s="9">
        <v>29</v>
      </c>
      <c r="B35" s="20">
        <v>13.5</v>
      </c>
      <c r="C35" s="20">
        <v>4.66</v>
      </c>
      <c r="D35" s="12">
        <f t="shared" si="0"/>
        <v>1.3314285714285714</v>
      </c>
      <c r="J35"/>
      <c r="K35"/>
    </row>
    <row r="36" spans="1:12">
      <c r="A36" s="9">
        <v>30</v>
      </c>
      <c r="B36" s="20">
        <v>13.34</v>
      </c>
      <c r="C36" s="20">
        <v>4.4800000000000004</v>
      </c>
      <c r="D36" s="12">
        <f t="shared" si="0"/>
        <v>1.28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3">
    <mergeCell ref="F13:H13"/>
    <mergeCell ref="B48:G48"/>
    <mergeCell ref="B49:G49"/>
  </mergeCells>
  <phoneticPr fontId="19" type="noConversion"/>
  <conditionalFormatting sqref="A7:D46">
    <cfRule type="expression" dxfId="3" priority="1">
      <formula>$D7&gt;=2</formula>
    </cfRule>
    <cfRule type="expression" dxfId="2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44131</v>
      </c>
      <c r="B3" s="19" t="s">
        <v>25</v>
      </c>
      <c r="C3" s="19" t="s">
        <v>34</v>
      </c>
      <c r="D3" s="19" t="s">
        <v>27</v>
      </c>
      <c r="E3" s="13" t="s">
        <v>28</v>
      </c>
      <c r="F3" s="16">
        <v>200</v>
      </c>
      <c r="G3" s="34" t="s">
        <v>40</v>
      </c>
      <c r="H3" s="25" t="s">
        <v>41</v>
      </c>
      <c r="I3" s="15"/>
      <c r="J3" s="16">
        <v>30</v>
      </c>
      <c r="K3" s="26">
        <v>31</v>
      </c>
      <c r="L3" s="26">
        <v>30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13.19</v>
      </c>
      <c r="C7" s="20">
        <v>4.03</v>
      </c>
      <c r="D7" s="12" t="e">
        <f t="shared" ref="D7:D46" si="0">C7/$I$3</f>
        <v>#DIV/0!</v>
      </c>
      <c r="F7" s="27" t="s">
        <v>23</v>
      </c>
      <c r="G7" s="27">
        <f>MAX(B7:B46)</f>
        <v>13.24</v>
      </c>
      <c r="H7" s="27">
        <f>MAX(C7:C46)</f>
        <v>300</v>
      </c>
      <c r="J7"/>
      <c r="K7"/>
    </row>
    <row r="8" spans="1:15">
      <c r="A8" s="9">
        <v>2</v>
      </c>
      <c r="B8" s="20">
        <v>13.19</v>
      </c>
      <c r="C8" s="20">
        <v>3.93</v>
      </c>
      <c r="D8" s="12" t="e">
        <f t="shared" si="0"/>
        <v>#DIV/0!</v>
      </c>
      <c r="F8" s="27" t="s">
        <v>24</v>
      </c>
      <c r="G8" s="27">
        <f>MIN(B7:B46)</f>
        <v>12.36</v>
      </c>
      <c r="H8" s="27">
        <f>MIN(C7:C46)</f>
        <v>3.79</v>
      </c>
      <c r="J8"/>
      <c r="K8"/>
    </row>
    <row r="9" spans="1:15">
      <c r="A9" s="9">
        <v>3</v>
      </c>
      <c r="B9" s="20">
        <v>13.19</v>
      </c>
      <c r="C9" s="20">
        <v>3.89</v>
      </c>
      <c r="D9" s="12" t="e">
        <f t="shared" si="0"/>
        <v>#DIV/0!</v>
      </c>
      <c r="J9"/>
      <c r="K9"/>
    </row>
    <row r="10" spans="1:15">
      <c r="A10" s="9">
        <v>4</v>
      </c>
      <c r="B10" s="20">
        <v>13.19</v>
      </c>
      <c r="C10" s="20">
        <v>3.97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13.19</v>
      </c>
      <c r="C11" s="20">
        <v>3.99</v>
      </c>
      <c r="D11" s="12" t="e">
        <f t="shared" si="0"/>
        <v>#DIV/0!</v>
      </c>
      <c r="F11" s="27" t="s">
        <v>21</v>
      </c>
      <c r="G11" s="29">
        <v>395.6</v>
      </c>
      <c r="H11" s="27">
        <f>G11/$J$3</f>
        <v>13.186666666666667</v>
      </c>
      <c r="J11"/>
      <c r="K11"/>
    </row>
    <row r="12" spans="1:15">
      <c r="A12" s="9">
        <v>6</v>
      </c>
      <c r="B12" s="20">
        <v>13.19</v>
      </c>
      <c r="C12" s="20">
        <v>4.03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</v>
      </c>
      <c r="C13" s="20">
        <v>3.98</v>
      </c>
      <c r="D13" s="12" t="e">
        <f t="shared" si="0"/>
        <v>#DIV/0!</v>
      </c>
      <c r="F13" s="35"/>
      <c r="G13" s="35"/>
      <c r="H13" s="35"/>
      <c r="J13"/>
      <c r="K13"/>
    </row>
    <row r="14" spans="1:15">
      <c r="A14" s="9">
        <v>8</v>
      </c>
      <c r="B14" s="20">
        <v>13.21</v>
      </c>
      <c r="C14" s="20">
        <v>3.84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13.21</v>
      </c>
      <c r="C15" s="20">
        <v>3.88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13.21</v>
      </c>
      <c r="C16" s="20">
        <v>3.85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13.21</v>
      </c>
      <c r="C17" s="20">
        <v>3.98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</v>
      </c>
      <c r="C18" s="20">
        <v>3.92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13.21</v>
      </c>
      <c r="C19" s="20">
        <v>3.92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13.21</v>
      </c>
      <c r="C20" s="20">
        <v>3.92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13.21</v>
      </c>
      <c r="C21" s="20">
        <v>3.93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13.22</v>
      </c>
      <c r="C22" s="20">
        <v>3.95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13.22</v>
      </c>
      <c r="C23" s="20">
        <v>3.89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13.22</v>
      </c>
      <c r="C24" s="20">
        <v>3.96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13.22</v>
      </c>
      <c r="C25" s="20">
        <v>3.94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13.22</v>
      </c>
      <c r="C26" s="20">
        <v>3.92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13.22</v>
      </c>
      <c r="C27" s="20">
        <v>3.96</v>
      </c>
      <c r="D27" s="12" t="e">
        <f t="shared" si="0"/>
        <v>#DIV/0!</v>
      </c>
      <c r="J27"/>
      <c r="K27"/>
    </row>
    <row r="28" spans="1:11">
      <c r="A28" s="36">
        <v>22</v>
      </c>
      <c r="B28" s="37">
        <v>12.36</v>
      </c>
      <c r="C28" s="37">
        <v>300</v>
      </c>
      <c r="D28" s="38" t="e">
        <f t="shared" si="0"/>
        <v>#DIV/0!</v>
      </c>
      <c r="J28"/>
      <c r="K28"/>
    </row>
    <row r="29" spans="1:11">
      <c r="A29" s="9">
        <v>23</v>
      </c>
      <c r="B29" s="20">
        <v>13.21</v>
      </c>
      <c r="C29" s="20">
        <v>3.96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13.24</v>
      </c>
      <c r="C30" s="20">
        <v>3.79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13.24</v>
      </c>
      <c r="C31" s="20">
        <v>3.89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13.23</v>
      </c>
      <c r="C32" s="20">
        <v>3.85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13.24</v>
      </c>
      <c r="C33" s="20">
        <v>3.94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13.24</v>
      </c>
      <c r="C34" s="20">
        <v>3.93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13.24</v>
      </c>
      <c r="C35" s="20">
        <v>3.88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13.23</v>
      </c>
      <c r="C36" s="20">
        <v>3.96</v>
      </c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3">
    <mergeCell ref="F13:H13"/>
    <mergeCell ref="B48:G48"/>
    <mergeCell ref="B49:G49"/>
  </mergeCells>
  <phoneticPr fontId="19" type="noConversion"/>
  <conditionalFormatting sqref="A7:D46">
    <cfRule type="expression" dxfId="1" priority="1">
      <formula>$D7&gt;=2</formula>
    </cfRule>
    <cfRule type="expression" dxfId="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defaultRowHeight="16.5"/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UPS80KVA</vt:lpstr>
      <vt:lpstr>UPS50KVA</vt:lpstr>
      <vt:lpstr>UPS50KVA-2</vt:lpstr>
      <vt:lpstr>UPS100KVA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2020-10-27T07:50:29Z</dcterms:modified>
</cp:coreProperties>
</file>