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battery\Desktop\업무\고정형\내부저항 측정 자료\SAP 점검양식\"/>
    </mc:Choice>
  </mc:AlternateContent>
  <bookViews>
    <workbookView xWindow="600" yWindow="2388" windowWidth="19392" windowHeight="8280" firstSheet="2" activeTab="4"/>
  </bookViews>
  <sheets>
    <sheet name="통신설비용" sheetId="10" r:id="rId1"/>
    <sheet name="비상조명용" sheetId="7" r:id="rId2"/>
    <sheet name="설비제어용" sheetId="8" r:id="rId3"/>
    <sheet name="정류기" sheetId="9" r:id="rId4"/>
    <sheet name="비상발전기" sheetId="6" r:id="rId5"/>
  </sheets>
  <definedNames>
    <definedName name="_xlnm._FilterDatabase" localSheetId="4" hidden="1">비상발전기!$A$6:$D$10</definedName>
    <definedName name="_xlnm._FilterDatabase" localSheetId="1" hidden="1">비상조명용!$A$6:$D$46</definedName>
    <definedName name="_xlnm._FilterDatabase" localSheetId="2" hidden="1">설비제어용!$A$6:$D$46</definedName>
    <definedName name="_xlnm._FilterDatabase" localSheetId="3" hidden="1">정류기!$A$6:$D$15</definedName>
    <definedName name="_xlnm._FilterDatabase" localSheetId="0" hidden="1">통신설비용!$A$6:$D$46</definedName>
  </definedNames>
  <calcPr calcId="162913"/>
</workbook>
</file>

<file path=xl/calcChain.xml><?xml version="1.0" encoding="utf-8"?>
<calcChain xmlns="http://schemas.openxmlformats.org/spreadsheetml/2006/main">
  <c r="H11" i="6" l="1"/>
  <c r="H11" i="8"/>
  <c r="H8" i="7"/>
  <c r="H7" i="7"/>
  <c r="G8" i="7"/>
  <c r="G7" i="7"/>
  <c r="D60" i="7"/>
  <c r="D61" i="7"/>
  <c r="D62" i="7"/>
  <c r="D63" i="7"/>
  <c r="D64" i="7"/>
  <c r="D65" i="7"/>
  <c r="D6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H11" i="7"/>
  <c r="H11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H8" i="10"/>
  <c r="G8" i="10"/>
  <c r="D8" i="10"/>
  <c r="H7" i="10"/>
  <c r="G7" i="10"/>
  <c r="D7" i="10"/>
  <c r="O3" i="10"/>
  <c r="D15" i="9"/>
  <c r="D14" i="9"/>
  <c r="D13" i="9"/>
  <c r="D12" i="9"/>
  <c r="H11" i="9"/>
  <c r="D11" i="9"/>
  <c r="D10" i="9"/>
  <c r="D9" i="9"/>
  <c r="H8" i="9"/>
  <c r="G8" i="9"/>
  <c r="D8" i="9"/>
  <c r="H7" i="9"/>
  <c r="G7" i="9"/>
  <c r="D7" i="9"/>
  <c r="O3" i="9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9" i="8"/>
  <c r="H8" i="8"/>
  <c r="G8" i="8"/>
  <c r="D8" i="8"/>
  <c r="H7" i="8"/>
  <c r="G7" i="8"/>
  <c r="D7" i="8"/>
  <c r="O3" i="8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D8" i="7"/>
  <c r="D7" i="7"/>
  <c r="O3" i="7"/>
  <c r="O3" i="6" l="1"/>
  <c r="H7" i="6"/>
  <c r="H8" i="6"/>
  <c r="G8" i="6"/>
  <c r="G7" i="6"/>
  <c r="D10" i="6"/>
  <c r="D9" i="6"/>
  <c r="D8" i="6"/>
  <c r="D7" i="6"/>
</calcChain>
</file>

<file path=xl/sharedStrings.xml><?xml version="1.0" encoding="utf-8"?>
<sst xmlns="http://schemas.openxmlformats.org/spreadsheetml/2006/main" count="148" uniqueCount="41">
  <si>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</si>
  <si>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</si>
  <si>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</si>
  <si>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</si>
  <si>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</si>
  <si>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</si>
  <si>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</si>
  <si>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</si>
  <si>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</si>
  <si>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</si>
  <si>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</si>
  <si>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</si>
  <si>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</si>
  <si>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</si>
  <si>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</si>
  <si>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</si>
  <si>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</si>
  <si>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</si>
  <si>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</si>
  <si>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</si>
  <si>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</si>
  <si>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</si>
  <si>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</si>
  <si>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장성 2,3터널(부)</t>
    <phoneticPr fontId="19" type="noConversion"/>
  </si>
  <si>
    <t>BS</t>
    <phoneticPr fontId="19" type="noConversion"/>
  </si>
  <si>
    <t>UPS40KVA</t>
    <phoneticPr fontId="19" type="noConversion"/>
  </si>
  <si>
    <t>RP</t>
    <phoneticPr fontId="19" type="noConversion"/>
  </si>
  <si>
    <t>20*2</t>
    <phoneticPr fontId="19" type="noConversion"/>
  </si>
  <si>
    <t>29~31</t>
    <phoneticPr fontId="19" type="noConversion"/>
  </si>
  <si>
    <t>UPS100KVA</t>
    <phoneticPr fontId="19" type="noConversion"/>
  </si>
  <si>
    <t>RP</t>
    <phoneticPr fontId="19" type="noConversion"/>
  </si>
  <si>
    <t>30*2</t>
    <phoneticPr fontId="19" type="noConversion"/>
  </si>
  <si>
    <t>28~31</t>
    <phoneticPr fontId="19" type="noConversion"/>
  </si>
  <si>
    <t>UPS30KVA</t>
    <phoneticPr fontId="19" type="noConversion"/>
  </si>
  <si>
    <t>RP</t>
    <phoneticPr fontId="19" type="noConversion"/>
  </si>
  <si>
    <t>정류기</t>
    <phoneticPr fontId="19" type="noConversion"/>
  </si>
  <si>
    <t>RP</t>
    <phoneticPr fontId="19" type="noConversion"/>
  </si>
  <si>
    <t>30~31</t>
    <phoneticPr fontId="19" type="noConversion"/>
  </si>
  <si>
    <t>비상발전기</t>
    <phoneticPr fontId="19" type="noConversion"/>
  </si>
  <si>
    <t>RP</t>
    <phoneticPr fontId="19" type="noConversion"/>
  </si>
  <si>
    <t>2*2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</si>
</sst>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2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>
      <alignment vertical="center"/>
    </xf>
    <xf numFmtId="178" fontId="0" fillId="0" borderId="13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3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10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opLeftCell="A37" workbookViewId="0">
      <selection activeCell="A48" sqref="A48:G49"/>
    </sheetView>
  </sheetViews>
  <sheetFormatPr defaultRowHeight="17.399999999999999"/>
  <cols>
    <col min="1" max="1" width="11.09765625" bestFit="1" customWidth="1"/>
    <col min="2" max="2" width="14.796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9" t="s">
        <v>5</v>
      </c>
      <c r="B2" s="29" t="s">
        <v>4</v>
      </c>
      <c r="C2" s="29" t="s">
        <v>6</v>
      </c>
      <c r="D2" s="29" t="s">
        <v>7</v>
      </c>
      <c r="E2" s="30" t="s">
        <v>8</v>
      </c>
      <c r="F2" s="30" t="s">
        <v>15</v>
      </c>
      <c r="G2" s="31" t="s">
        <v>9</v>
      </c>
      <c r="H2" s="31" t="s">
        <v>20</v>
      </c>
      <c r="I2" s="31" t="s">
        <v>10</v>
      </c>
      <c r="J2" s="31" t="s">
        <v>11</v>
      </c>
      <c r="K2" s="31" t="s">
        <v>16</v>
      </c>
      <c r="L2" s="31" t="s">
        <v>17</v>
      </c>
      <c r="M2" s="31" t="s">
        <v>12</v>
      </c>
      <c r="N2" s="31" t="s">
        <v>13</v>
      </c>
      <c r="O2" s="31" t="s">
        <v>14</v>
      </c>
    </row>
    <row r="3" spans="1:15" ht="16.5" customHeight="1" thickBot="1">
      <c r="A3" s="18">
        <v>44102</v>
      </c>
      <c r="B3" s="14" t="s">
        <v>23</v>
      </c>
      <c r="C3" s="14" t="s">
        <v>25</v>
      </c>
      <c r="D3" s="14" t="s">
        <v>24</v>
      </c>
      <c r="E3" s="9" t="s">
        <v>26</v>
      </c>
      <c r="F3" s="11">
        <v>150</v>
      </c>
      <c r="G3" s="18">
        <v>43895</v>
      </c>
      <c r="H3" s="18">
        <v>43923</v>
      </c>
      <c r="I3" s="10">
        <v>3.4</v>
      </c>
      <c r="J3" s="11" t="s">
        <v>27</v>
      </c>
      <c r="K3" s="19">
        <v>30</v>
      </c>
      <c r="L3" s="19" t="s">
        <v>28</v>
      </c>
      <c r="M3" s="16">
        <v>0</v>
      </c>
      <c r="N3" s="16">
        <v>0</v>
      </c>
      <c r="O3" s="17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2" t="s">
        <v>0</v>
      </c>
      <c r="B6" s="23" t="s">
        <v>1</v>
      </c>
      <c r="C6" s="24" t="s">
        <v>3</v>
      </c>
      <c r="D6" s="24" t="s">
        <v>2</v>
      </c>
      <c r="F6" s="27"/>
      <c r="G6" s="28" t="s">
        <v>18</v>
      </c>
      <c r="H6" s="28" t="s">
        <v>3</v>
      </c>
      <c r="I6"/>
      <c r="J6"/>
      <c r="K6"/>
    </row>
    <row r="7" spans="1:15">
      <c r="A7" s="25">
        <v>1</v>
      </c>
      <c r="B7" s="15">
        <v>13.18</v>
      </c>
      <c r="C7" s="15">
        <v>3.45</v>
      </c>
      <c r="D7" s="8">
        <f t="shared" ref="D7:D46" si="0">C7/$I$3</f>
        <v>1.0147058823529413</v>
      </c>
      <c r="F7" s="26" t="s">
        <v>21</v>
      </c>
      <c r="G7" s="20">
        <f>MAX(B7:B46)</f>
        <v>13.23</v>
      </c>
      <c r="H7" s="20">
        <f>MAX(C7:C46)</f>
        <v>3.48</v>
      </c>
      <c r="J7"/>
      <c r="K7"/>
    </row>
    <row r="8" spans="1:15">
      <c r="A8" s="25">
        <v>2</v>
      </c>
      <c r="B8" s="15">
        <v>13.17</v>
      </c>
      <c r="C8" s="15">
        <v>3.44</v>
      </c>
      <c r="D8" s="8">
        <f t="shared" si="0"/>
        <v>1.0117647058823529</v>
      </c>
      <c r="F8" s="26" t="s">
        <v>22</v>
      </c>
      <c r="G8" s="20">
        <f>MIN(B7:B46)</f>
        <v>13.17</v>
      </c>
      <c r="H8" s="20">
        <f>MIN(C7:C46)</f>
        <v>3.33</v>
      </c>
      <c r="J8"/>
      <c r="K8"/>
    </row>
    <row r="9" spans="1:15">
      <c r="A9" s="25">
        <v>3</v>
      </c>
      <c r="B9" s="15">
        <v>13.19</v>
      </c>
      <c r="C9" s="15">
        <v>3.39</v>
      </c>
      <c r="D9" s="8">
        <f t="shared" si="0"/>
        <v>0.99705882352941178</v>
      </c>
      <c r="J9"/>
      <c r="K9"/>
    </row>
    <row r="10" spans="1:15">
      <c r="A10" s="25">
        <v>4</v>
      </c>
      <c r="B10" s="15">
        <v>13.18</v>
      </c>
      <c r="C10" s="15">
        <v>3.42</v>
      </c>
      <c r="D10" s="8">
        <f t="shared" si="0"/>
        <v>1.0058823529411764</v>
      </c>
      <c r="J10"/>
      <c r="K10"/>
    </row>
    <row r="11" spans="1:15">
      <c r="A11" s="25">
        <v>5</v>
      </c>
      <c r="B11" s="15">
        <v>13.19</v>
      </c>
      <c r="C11" s="15">
        <v>3.43</v>
      </c>
      <c r="D11" s="8">
        <f t="shared" si="0"/>
        <v>1.0088235294117647</v>
      </c>
      <c r="F11" s="26" t="s">
        <v>19</v>
      </c>
      <c r="G11" s="21">
        <v>264</v>
      </c>
      <c r="H11" s="20">
        <f>G11/20</f>
        <v>13.2</v>
      </c>
      <c r="J11"/>
      <c r="K11"/>
    </row>
    <row r="12" spans="1:15">
      <c r="A12" s="25">
        <v>6</v>
      </c>
      <c r="B12" s="15">
        <v>13.19</v>
      </c>
      <c r="C12" s="15">
        <v>3.38</v>
      </c>
      <c r="D12" s="8">
        <f t="shared" si="0"/>
        <v>0.99411764705882355</v>
      </c>
      <c r="J12"/>
      <c r="K12"/>
    </row>
    <row r="13" spans="1:15">
      <c r="A13" s="25">
        <v>7</v>
      </c>
      <c r="B13" s="15">
        <v>13.2</v>
      </c>
      <c r="C13" s="15">
        <v>3.37</v>
      </c>
      <c r="D13" s="8">
        <f t="shared" si="0"/>
        <v>0.99117647058823533</v>
      </c>
      <c r="J13"/>
      <c r="K13"/>
    </row>
    <row r="14" spans="1:15">
      <c r="A14" s="25">
        <v>8</v>
      </c>
      <c r="B14" s="15">
        <v>13.19</v>
      </c>
      <c r="C14" s="15">
        <v>3.35</v>
      </c>
      <c r="D14" s="8">
        <f t="shared" si="0"/>
        <v>0.98529411764705888</v>
      </c>
      <c r="J14"/>
      <c r="K14"/>
    </row>
    <row r="15" spans="1:15">
      <c r="A15" s="25">
        <v>9</v>
      </c>
      <c r="B15" s="15">
        <v>13.21</v>
      </c>
      <c r="C15" s="15">
        <v>3.36</v>
      </c>
      <c r="D15" s="8">
        <f t="shared" si="0"/>
        <v>0.9882352941176471</v>
      </c>
      <c r="J15"/>
      <c r="K15"/>
    </row>
    <row r="16" spans="1:15">
      <c r="A16" s="25">
        <v>10</v>
      </c>
      <c r="B16" s="15">
        <v>13.21</v>
      </c>
      <c r="C16" s="15">
        <v>3.38</v>
      </c>
      <c r="D16" s="8">
        <f t="shared" si="0"/>
        <v>0.99411764705882355</v>
      </c>
      <c r="J16"/>
      <c r="K16"/>
    </row>
    <row r="17" spans="1:11">
      <c r="A17" s="25">
        <v>11</v>
      </c>
      <c r="B17" s="15">
        <v>13.21</v>
      </c>
      <c r="C17" s="15">
        <v>3.39</v>
      </c>
      <c r="D17" s="8">
        <f t="shared" si="0"/>
        <v>0.99705882352941178</v>
      </c>
      <c r="J17"/>
      <c r="K17"/>
    </row>
    <row r="18" spans="1:11">
      <c r="A18" s="25">
        <v>12</v>
      </c>
      <c r="B18" s="15">
        <v>13.21</v>
      </c>
      <c r="C18" s="15">
        <v>3.36</v>
      </c>
      <c r="D18" s="8">
        <f t="shared" si="0"/>
        <v>0.9882352941176471</v>
      </c>
      <c r="J18"/>
      <c r="K18"/>
    </row>
    <row r="19" spans="1:11">
      <c r="A19" s="25">
        <v>13</v>
      </c>
      <c r="B19" s="15">
        <v>13.21</v>
      </c>
      <c r="C19" s="15">
        <v>3.4</v>
      </c>
      <c r="D19" s="8">
        <f t="shared" si="0"/>
        <v>1</v>
      </c>
      <c r="J19"/>
      <c r="K19"/>
    </row>
    <row r="20" spans="1:11">
      <c r="A20" s="25">
        <v>14</v>
      </c>
      <c r="B20" s="15">
        <v>13.22</v>
      </c>
      <c r="C20" s="15">
        <v>3.41</v>
      </c>
      <c r="D20" s="8">
        <f t="shared" si="0"/>
        <v>1.0029411764705882</v>
      </c>
      <c r="J20"/>
      <c r="K20"/>
    </row>
    <row r="21" spans="1:11">
      <c r="A21" s="25">
        <v>15</v>
      </c>
      <c r="B21" s="15">
        <v>13.23</v>
      </c>
      <c r="C21" s="15">
        <v>3.4</v>
      </c>
      <c r="D21" s="8">
        <f t="shared" si="0"/>
        <v>1</v>
      </c>
      <c r="J21"/>
      <c r="K21"/>
    </row>
    <row r="22" spans="1:11">
      <c r="A22" s="25">
        <v>16</v>
      </c>
      <c r="B22" s="15">
        <v>13.22</v>
      </c>
      <c r="C22" s="15">
        <v>3.37</v>
      </c>
      <c r="D22" s="8">
        <f t="shared" si="0"/>
        <v>0.99117647058823533</v>
      </c>
      <c r="J22"/>
      <c r="K22"/>
    </row>
    <row r="23" spans="1:11">
      <c r="A23" s="25">
        <v>17</v>
      </c>
      <c r="B23" s="15">
        <v>13.23</v>
      </c>
      <c r="C23" s="15">
        <v>3.43</v>
      </c>
      <c r="D23" s="8">
        <f t="shared" si="0"/>
        <v>1.0088235294117647</v>
      </c>
      <c r="J23"/>
      <c r="K23"/>
    </row>
    <row r="24" spans="1:11">
      <c r="A24" s="25">
        <v>18</v>
      </c>
      <c r="B24" s="15">
        <v>13.22</v>
      </c>
      <c r="C24" s="15">
        <v>3.37</v>
      </c>
      <c r="D24" s="8">
        <f t="shared" si="0"/>
        <v>0.99117647058823533</v>
      </c>
      <c r="J24"/>
      <c r="K24"/>
    </row>
    <row r="25" spans="1:11">
      <c r="A25" s="25">
        <v>19</v>
      </c>
      <c r="B25" s="15">
        <v>13.23</v>
      </c>
      <c r="C25" s="15">
        <v>3.44</v>
      </c>
      <c r="D25" s="8">
        <f t="shared" si="0"/>
        <v>1.0117647058823529</v>
      </c>
      <c r="J25"/>
      <c r="K25"/>
    </row>
    <row r="26" spans="1:11">
      <c r="A26" s="25">
        <v>20</v>
      </c>
      <c r="B26" s="15">
        <v>13.23</v>
      </c>
      <c r="C26" s="15">
        <v>3.37</v>
      </c>
      <c r="D26" s="8">
        <f t="shared" si="0"/>
        <v>0.99117647058823533</v>
      </c>
      <c r="J26"/>
      <c r="K26"/>
    </row>
    <row r="27" spans="1:11">
      <c r="A27" s="25">
        <v>21</v>
      </c>
      <c r="B27" s="15">
        <v>13.2</v>
      </c>
      <c r="C27" s="15">
        <v>3.46</v>
      </c>
      <c r="D27" s="8">
        <f t="shared" si="0"/>
        <v>1.0176470588235293</v>
      </c>
      <c r="J27"/>
      <c r="K27"/>
    </row>
    <row r="28" spans="1:11">
      <c r="A28" s="25">
        <v>22</v>
      </c>
      <c r="B28" s="15">
        <v>13.2</v>
      </c>
      <c r="C28" s="15">
        <v>3.4</v>
      </c>
      <c r="D28" s="8">
        <f t="shared" si="0"/>
        <v>1</v>
      </c>
      <c r="J28"/>
      <c r="K28"/>
    </row>
    <row r="29" spans="1:11">
      <c r="A29" s="25">
        <v>23</v>
      </c>
      <c r="B29" s="15">
        <v>13.18</v>
      </c>
      <c r="C29" s="15">
        <v>3.4</v>
      </c>
      <c r="D29" s="8">
        <f t="shared" si="0"/>
        <v>1</v>
      </c>
      <c r="J29"/>
      <c r="K29"/>
    </row>
    <row r="30" spans="1:11">
      <c r="A30" s="25">
        <v>24</v>
      </c>
      <c r="B30" s="15">
        <v>13.19</v>
      </c>
      <c r="C30" s="15">
        <v>3.48</v>
      </c>
      <c r="D30" s="8">
        <f t="shared" si="0"/>
        <v>1.0235294117647058</v>
      </c>
      <c r="J30"/>
      <c r="K30"/>
    </row>
    <row r="31" spans="1:11">
      <c r="A31" s="25">
        <v>25</v>
      </c>
      <c r="B31" s="15">
        <v>13.18</v>
      </c>
      <c r="C31" s="15">
        <v>3.43</v>
      </c>
      <c r="D31" s="8">
        <f t="shared" si="0"/>
        <v>1.0088235294117647</v>
      </c>
      <c r="J31"/>
      <c r="K31"/>
    </row>
    <row r="32" spans="1:11">
      <c r="A32" s="25">
        <v>26</v>
      </c>
      <c r="B32" s="15">
        <v>13.21</v>
      </c>
      <c r="C32" s="15">
        <v>3.4</v>
      </c>
      <c r="D32" s="8">
        <f t="shared" si="0"/>
        <v>1</v>
      </c>
      <c r="J32"/>
      <c r="K32"/>
    </row>
    <row r="33" spans="1:11">
      <c r="A33" s="25">
        <v>27</v>
      </c>
      <c r="B33" s="15">
        <v>13.2</v>
      </c>
      <c r="C33" s="15">
        <v>3.38</v>
      </c>
      <c r="D33" s="8">
        <f t="shared" si="0"/>
        <v>0.99411764705882355</v>
      </c>
      <c r="J33"/>
      <c r="K33"/>
    </row>
    <row r="34" spans="1:11">
      <c r="A34" s="25">
        <v>28</v>
      </c>
      <c r="B34" s="15">
        <v>13.21</v>
      </c>
      <c r="C34" s="15">
        <v>3.39</v>
      </c>
      <c r="D34" s="8">
        <f t="shared" si="0"/>
        <v>0.99705882352941178</v>
      </c>
      <c r="J34"/>
      <c r="K34"/>
    </row>
    <row r="35" spans="1:11">
      <c r="A35" s="25">
        <v>29</v>
      </c>
      <c r="B35" s="15">
        <v>13.21</v>
      </c>
      <c r="C35" s="15">
        <v>3.45</v>
      </c>
      <c r="D35" s="8">
        <f t="shared" si="0"/>
        <v>1.0147058823529413</v>
      </c>
      <c r="J35"/>
      <c r="K35"/>
    </row>
    <row r="36" spans="1:11">
      <c r="A36" s="25">
        <v>30</v>
      </c>
      <c r="B36" s="15">
        <v>13.19</v>
      </c>
      <c r="C36" s="15">
        <v>3.41</v>
      </c>
      <c r="D36" s="8">
        <f t="shared" si="0"/>
        <v>1.0029411764705882</v>
      </c>
      <c r="J36"/>
      <c r="K36"/>
    </row>
    <row r="37" spans="1:11">
      <c r="A37" s="25">
        <v>31</v>
      </c>
      <c r="B37" s="6">
        <v>13.22</v>
      </c>
      <c r="C37" s="7">
        <v>3.39</v>
      </c>
      <c r="D37" s="8">
        <f t="shared" si="0"/>
        <v>0.99705882352941178</v>
      </c>
      <c r="J37"/>
      <c r="K37"/>
    </row>
    <row r="38" spans="1:11">
      <c r="A38" s="25">
        <v>32</v>
      </c>
      <c r="B38" s="6">
        <v>13.22</v>
      </c>
      <c r="C38" s="7">
        <v>3.35</v>
      </c>
      <c r="D38" s="8">
        <f t="shared" si="0"/>
        <v>0.98529411764705888</v>
      </c>
      <c r="J38"/>
      <c r="K38"/>
    </row>
    <row r="39" spans="1:11">
      <c r="A39" s="25">
        <v>33</v>
      </c>
      <c r="B39" s="6">
        <v>13.22</v>
      </c>
      <c r="C39" s="7">
        <v>3.47</v>
      </c>
      <c r="D39" s="8">
        <f t="shared" si="0"/>
        <v>1.0205882352941178</v>
      </c>
      <c r="J39"/>
      <c r="K39"/>
    </row>
    <row r="40" spans="1:11">
      <c r="A40" s="25">
        <v>34</v>
      </c>
      <c r="B40" s="6">
        <v>13.2</v>
      </c>
      <c r="C40" s="7">
        <v>3.41</v>
      </c>
      <c r="D40" s="8">
        <f t="shared" si="0"/>
        <v>1.0029411764705882</v>
      </c>
      <c r="J40"/>
      <c r="K40"/>
    </row>
    <row r="41" spans="1:11">
      <c r="A41" s="25">
        <v>35</v>
      </c>
      <c r="B41" s="6">
        <v>13.18</v>
      </c>
      <c r="C41" s="7">
        <v>3.37</v>
      </c>
      <c r="D41" s="8">
        <f t="shared" si="0"/>
        <v>0.99117647058823533</v>
      </c>
      <c r="J41"/>
      <c r="K41"/>
    </row>
    <row r="42" spans="1:11">
      <c r="A42" s="25">
        <v>36</v>
      </c>
      <c r="B42" s="6">
        <v>13.23</v>
      </c>
      <c r="C42" s="7">
        <v>3.38</v>
      </c>
      <c r="D42" s="8">
        <f t="shared" si="0"/>
        <v>0.99411764705882355</v>
      </c>
      <c r="J42"/>
      <c r="K42"/>
    </row>
    <row r="43" spans="1:11">
      <c r="A43" s="25">
        <v>37</v>
      </c>
      <c r="B43" s="6">
        <v>13.22</v>
      </c>
      <c r="C43" s="7">
        <v>3.33</v>
      </c>
      <c r="D43" s="8">
        <f t="shared" si="0"/>
        <v>0.97941176470588243</v>
      </c>
      <c r="J43"/>
      <c r="K43"/>
    </row>
    <row r="44" spans="1:11">
      <c r="A44" s="25">
        <v>38</v>
      </c>
      <c r="B44" s="6">
        <v>13.22</v>
      </c>
      <c r="C44" s="7">
        <v>3.35</v>
      </c>
      <c r="D44" s="8">
        <f t="shared" si="0"/>
        <v>0.98529411764705888</v>
      </c>
      <c r="J44"/>
      <c r="K44"/>
    </row>
    <row r="45" spans="1:11">
      <c r="A45" s="25">
        <v>39</v>
      </c>
      <c r="B45" s="6">
        <v>13.22</v>
      </c>
      <c r="C45" s="7">
        <v>3.38</v>
      </c>
      <c r="D45" s="8">
        <f t="shared" si="0"/>
        <v>0.99411764705882355</v>
      </c>
      <c r="J45"/>
      <c r="K45"/>
    </row>
    <row r="46" spans="1:11">
      <c r="A46" s="25">
        <v>40</v>
      </c>
      <c r="B46" s="6">
        <v>13.21</v>
      </c>
      <c r="C46" s="7">
        <v>3.33</v>
      </c>
      <c r="D46" s="8">
        <f t="shared" si="0"/>
        <v>0.97941176470588243</v>
      </c>
      <c r="J46"/>
      <c r="K46"/>
    </row>
    <row r="47" spans="1:11" ht="7.95" customHeight="1"/>
    <row r="48" spans="1:11" ht="132" customHeight="1">
      <c r="A48" s="12"/>
      <c r="B48" s="13"/>
      <c r="C48" s="13"/>
      <c r="D48" s="13"/>
      <c r="E48" s="13"/>
      <c r="F48"/>
      <c r="G48"/>
      <c r="H48"/>
      <c r="I48"/>
      <c r="J48"/>
      <c r="K48"/>
    </row>
    <row r="49" spans="1:11" ht="130.5" customHeight="1">
      <c r="A49" s="5"/>
      <c r="B49" s="5"/>
      <c r="C49" s="5"/>
      <c r="D49" s="5"/>
      <c r="E49"/>
      <c r="F49"/>
      <c r="G49"/>
      <c r="H49"/>
      <c r="I49"/>
      <c r="J49"/>
      <c r="K49"/>
    </row>
  </sheetData>
  <phoneticPr fontId="19" type="noConversion"/>
  <conditionalFormatting sqref="D7:D4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9"/>
  <sheetViews>
    <sheetView topLeftCell="A64" workbookViewId="0">
      <selection activeCell="A68" sqref="A68:B69"/>
    </sheetView>
  </sheetViews>
  <sheetFormatPr defaultRowHeight="17.399999999999999"/>
  <cols>
    <col min="1" max="1" width="11.09765625" bestFit="1" customWidth="1"/>
    <col min="2" max="2" width="14.796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9" t="s">
        <v>5</v>
      </c>
      <c r="B2" s="29" t="s">
        <v>4</v>
      </c>
      <c r="C2" s="29" t="s">
        <v>6</v>
      </c>
      <c r="D2" s="29" t="s">
        <v>7</v>
      </c>
      <c r="E2" s="30" t="s">
        <v>8</v>
      </c>
      <c r="F2" s="30" t="s">
        <v>15</v>
      </c>
      <c r="G2" s="31" t="s">
        <v>9</v>
      </c>
      <c r="H2" s="31" t="s">
        <v>20</v>
      </c>
      <c r="I2" s="31" t="s">
        <v>10</v>
      </c>
      <c r="J2" s="31" t="s">
        <v>11</v>
      </c>
      <c r="K2" s="31" t="s">
        <v>16</v>
      </c>
      <c r="L2" s="31" t="s">
        <v>17</v>
      </c>
      <c r="M2" s="31" t="s">
        <v>12</v>
      </c>
      <c r="N2" s="31" t="s">
        <v>13</v>
      </c>
      <c r="O2" s="31" t="s">
        <v>14</v>
      </c>
    </row>
    <row r="3" spans="1:15" ht="16.5" customHeight="1" thickBot="1">
      <c r="A3" s="18">
        <v>44102</v>
      </c>
      <c r="B3" s="14" t="s">
        <v>23</v>
      </c>
      <c r="C3" s="14" t="s">
        <v>29</v>
      </c>
      <c r="D3" s="14" t="s">
        <v>24</v>
      </c>
      <c r="E3" s="9" t="s">
        <v>30</v>
      </c>
      <c r="F3" s="11">
        <v>200</v>
      </c>
      <c r="G3" s="18">
        <v>43883</v>
      </c>
      <c r="H3" s="18">
        <v>43927</v>
      </c>
      <c r="I3" s="10">
        <v>2.8</v>
      </c>
      <c r="J3" s="11" t="s">
        <v>31</v>
      </c>
      <c r="K3" s="19">
        <v>30</v>
      </c>
      <c r="L3" s="19" t="s">
        <v>32</v>
      </c>
      <c r="M3" s="16">
        <v>0</v>
      </c>
      <c r="N3" s="16">
        <v>2.9</v>
      </c>
      <c r="O3" s="17">
        <f>N3/$F$3</f>
        <v>1.4499999999999999E-2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2" t="s">
        <v>0</v>
      </c>
      <c r="B6" s="23" t="s">
        <v>1</v>
      </c>
      <c r="C6" s="24" t="s">
        <v>3</v>
      </c>
      <c r="D6" s="24" t="s">
        <v>2</v>
      </c>
      <c r="F6" s="27"/>
      <c r="G6" s="28" t="s">
        <v>18</v>
      </c>
      <c r="H6" s="28" t="s">
        <v>3</v>
      </c>
      <c r="I6"/>
      <c r="J6"/>
      <c r="K6"/>
    </row>
    <row r="7" spans="1:15">
      <c r="A7" s="25">
        <v>1</v>
      </c>
      <c r="B7" s="15">
        <v>13.23</v>
      </c>
      <c r="C7" s="15">
        <v>2.1</v>
      </c>
      <c r="D7" s="8">
        <f t="shared" ref="D7:D59" si="0">C7/$I$3</f>
        <v>0.75000000000000011</v>
      </c>
      <c r="F7" s="26" t="s">
        <v>21</v>
      </c>
      <c r="G7" s="20">
        <f>MAX(B7:B66)</f>
        <v>13.36</v>
      </c>
      <c r="H7" s="20">
        <f>MAX(C7:C66)</f>
        <v>3.23</v>
      </c>
      <c r="J7"/>
      <c r="K7"/>
    </row>
    <row r="8" spans="1:15">
      <c r="A8" s="25">
        <v>2</v>
      </c>
      <c r="B8" s="15">
        <v>13.32</v>
      </c>
      <c r="C8" s="15">
        <v>2.13</v>
      </c>
      <c r="D8" s="8">
        <f t="shared" si="0"/>
        <v>0.76071428571428568</v>
      </c>
      <c r="F8" s="26" t="s">
        <v>22</v>
      </c>
      <c r="G8" s="20">
        <f>MIN(B7:B66)</f>
        <v>13.14</v>
      </c>
      <c r="H8" s="20">
        <f>MIN(C7:C66)</f>
        <v>1.67</v>
      </c>
      <c r="J8"/>
      <c r="K8"/>
    </row>
    <row r="9" spans="1:15">
      <c r="A9" s="25">
        <v>3</v>
      </c>
      <c r="B9" s="15">
        <v>13.2</v>
      </c>
      <c r="C9" s="15">
        <v>2.1800000000000002</v>
      </c>
      <c r="D9" s="8">
        <f t="shared" si="0"/>
        <v>0.77857142857142869</v>
      </c>
      <c r="J9"/>
      <c r="K9"/>
    </row>
    <row r="10" spans="1:15">
      <c r="A10" s="25">
        <v>4</v>
      </c>
      <c r="B10" s="15">
        <v>13.3</v>
      </c>
      <c r="C10" s="15">
        <v>2.29</v>
      </c>
      <c r="D10" s="8">
        <f t="shared" si="0"/>
        <v>0.81785714285714295</v>
      </c>
      <c r="J10"/>
      <c r="K10"/>
    </row>
    <row r="11" spans="1:15">
      <c r="A11" s="25">
        <v>5</v>
      </c>
      <c r="B11" s="15">
        <v>13.2</v>
      </c>
      <c r="C11" s="15">
        <v>2.13</v>
      </c>
      <c r="D11" s="8">
        <f t="shared" si="0"/>
        <v>0.76071428571428568</v>
      </c>
      <c r="F11" s="26" t="s">
        <v>19</v>
      </c>
      <c r="G11" s="21">
        <v>397.3</v>
      </c>
      <c r="H11" s="20">
        <f>G11/30</f>
        <v>13.243333333333334</v>
      </c>
      <c r="J11"/>
      <c r="K11"/>
    </row>
    <row r="12" spans="1:15">
      <c r="A12" s="25">
        <v>6</v>
      </c>
      <c r="B12" s="15">
        <v>13.29</v>
      </c>
      <c r="C12" s="15">
        <v>2.4700000000000002</v>
      </c>
      <c r="D12" s="8">
        <f t="shared" si="0"/>
        <v>0.88214285714285723</v>
      </c>
      <c r="J12"/>
      <c r="K12"/>
    </row>
    <row r="13" spans="1:15">
      <c r="A13" s="25">
        <v>7</v>
      </c>
      <c r="B13" s="15">
        <v>13.26</v>
      </c>
      <c r="C13" s="15">
        <v>2.29</v>
      </c>
      <c r="D13" s="8">
        <f t="shared" si="0"/>
        <v>0.81785714285714295</v>
      </c>
      <c r="J13"/>
      <c r="K13"/>
    </row>
    <row r="14" spans="1:15">
      <c r="A14" s="25">
        <v>8</v>
      </c>
      <c r="B14" s="15">
        <v>13.14</v>
      </c>
      <c r="C14" s="15">
        <v>2.5</v>
      </c>
      <c r="D14" s="8">
        <f t="shared" si="0"/>
        <v>0.8928571428571429</v>
      </c>
      <c r="J14"/>
      <c r="K14"/>
    </row>
    <row r="15" spans="1:15">
      <c r="A15" s="25">
        <v>9</v>
      </c>
      <c r="B15" s="15">
        <v>13.19</v>
      </c>
      <c r="C15" s="15">
        <v>2.78</v>
      </c>
      <c r="D15" s="8">
        <f t="shared" si="0"/>
        <v>0.99285714285714288</v>
      </c>
      <c r="J15"/>
      <c r="K15"/>
    </row>
    <row r="16" spans="1:15">
      <c r="A16" s="25">
        <v>10</v>
      </c>
      <c r="B16" s="15">
        <v>13.17</v>
      </c>
      <c r="C16" s="15">
        <v>2.6</v>
      </c>
      <c r="D16" s="8">
        <f t="shared" si="0"/>
        <v>0.92857142857142871</v>
      </c>
      <c r="J16"/>
      <c r="K16"/>
    </row>
    <row r="17" spans="1:11">
      <c r="A17" s="25">
        <v>11</v>
      </c>
      <c r="B17" s="15">
        <v>13.18</v>
      </c>
      <c r="C17" s="15">
        <v>2.65</v>
      </c>
      <c r="D17" s="8">
        <f t="shared" si="0"/>
        <v>0.94642857142857151</v>
      </c>
      <c r="J17"/>
      <c r="K17"/>
    </row>
    <row r="18" spans="1:11">
      <c r="A18" s="25">
        <v>12</v>
      </c>
      <c r="B18" s="15">
        <v>13.18</v>
      </c>
      <c r="C18" s="15">
        <v>2.62</v>
      </c>
      <c r="D18" s="8">
        <f t="shared" si="0"/>
        <v>0.93571428571428583</v>
      </c>
      <c r="J18"/>
      <c r="K18"/>
    </row>
    <row r="19" spans="1:11">
      <c r="A19" s="25">
        <v>13</v>
      </c>
      <c r="B19" s="15">
        <v>13.24</v>
      </c>
      <c r="C19" s="15">
        <v>2.68</v>
      </c>
      <c r="D19" s="8">
        <f t="shared" si="0"/>
        <v>0.9571428571428573</v>
      </c>
      <c r="J19"/>
      <c r="K19"/>
    </row>
    <row r="20" spans="1:11">
      <c r="A20" s="25">
        <v>14</v>
      </c>
      <c r="B20" s="15">
        <v>13.25</v>
      </c>
      <c r="C20" s="15">
        <v>2.7</v>
      </c>
      <c r="D20" s="8">
        <f t="shared" si="0"/>
        <v>0.96428571428571441</v>
      </c>
      <c r="J20"/>
      <c r="K20"/>
    </row>
    <row r="21" spans="1:11">
      <c r="A21" s="25">
        <v>15</v>
      </c>
      <c r="B21" s="15">
        <v>13.14</v>
      </c>
      <c r="C21" s="15">
        <v>2.62</v>
      </c>
      <c r="D21" s="8">
        <f t="shared" si="0"/>
        <v>0.93571428571428583</v>
      </c>
      <c r="J21"/>
      <c r="K21"/>
    </row>
    <row r="22" spans="1:11">
      <c r="A22" s="25">
        <v>16</v>
      </c>
      <c r="B22" s="15">
        <v>13.24</v>
      </c>
      <c r="C22" s="15">
        <v>2.67</v>
      </c>
      <c r="D22" s="8">
        <f t="shared" si="0"/>
        <v>0.95357142857142863</v>
      </c>
      <c r="J22"/>
      <c r="K22"/>
    </row>
    <row r="23" spans="1:11">
      <c r="A23" s="25">
        <v>17</v>
      </c>
      <c r="B23" s="15">
        <v>13.23</v>
      </c>
      <c r="C23" s="15">
        <v>2.63</v>
      </c>
      <c r="D23" s="8">
        <f t="shared" si="0"/>
        <v>0.93928571428571428</v>
      </c>
      <c r="J23"/>
      <c r="K23"/>
    </row>
    <row r="24" spans="1:11">
      <c r="A24" s="25">
        <v>18</v>
      </c>
      <c r="B24" s="15">
        <v>13.31</v>
      </c>
      <c r="C24" s="15">
        <v>2.67</v>
      </c>
      <c r="D24" s="8">
        <f t="shared" si="0"/>
        <v>0.95357142857142863</v>
      </c>
      <c r="J24"/>
      <c r="K24"/>
    </row>
    <row r="25" spans="1:11">
      <c r="A25" s="25">
        <v>19</v>
      </c>
      <c r="B25" s="15">
        <v>13.29</v>
      </c>
      <c r="C25" s="15">
        <v>2.65</v>
      </c>
      <c r="D25" s="8">
        <f t="shared" si="0"/>
        <v>0.94642857142857151</v>
      </c>
      <c r="J25"/>
      <c r="K25"/>
    </row>
    <row r="26" spans="1:11">
      <c r="A26" s="25">
        <v>20</v>
      </c>
      <c r="B26" s="15">
        <v>13.28</v>
      </c>
      <c r="C26" s="15">
        <v>2.72</v>
      </c>
      <c r="D26" s="8">
        <f t="shared" si="0"/>
        <v>0.97142857142857153</v>
      </c>
      <c r="J26"/>
      <c r="K26"/>
    </row>
    <row r="27" spans="1:11">
      <c r="A27" s="25">
        <v>21</v>
      </c>
      <c r="B27" s="15">
        <v>13.29</v>
      </c>
      <c r="C27" s="15">
        <v>2.58</v>
      </c>
      <c r="D27" s="8">
        <f t="shared" si="0"/>
        <v>0.92142857142857149</v>
      </c>
      <c r="J27"/>
      <c r="K27"/>
    </row>
    <row r="28" spans="1:11">
      <c r="A28" s="25">
        <v>22</v>
      </c>
      <c r="B28" s="15">
        <v>13.27</v>
      </c>
      <c r="C28" s="15">
        <v>2.54</v>
      </c>
      <c r="D28" s="8">
        <f t="shared" si="0"/>
        <v>0.90714285714285725</v>
      </c>
      <c r="J28"/>
      <c r="K28"/>
    </row>
    <row r="29" spans="1:11">
      <c r="A29" s="25">
        <v>23</v>
      </c>
      <c r="B29" s="15">
        <v>13.25</v>
      </c>
      <c r="C29" s="15">
        <v>2.4</v>
      </c>
      <c r="D29" s="8">
        <f t="shared" si="0"/>
        <v>0.85714285714285721</v>
      </c>
      <c r="J29"/>
      <c r="K29"/>
    </row>
    <row r="30" spans="1:11">
      <c r="A30" s="25">
        <v>24</v>
      </c>
      <c r="B30" s="15">
        <v>13.23</v>
      </c>
      <c r="C30" s="15">
        <v>2.1800000000000002</v>
      </c>
      <c r="D30" s="8">
        <f t="shared" si="0"/>
        <v>0.77857142857142869</v>
      </c>
      <c r="J30"/>
      <c r="K30"/>
    </row>
    <row r="31" spans="1:11">
      <c r="A31" s="25">
        <v>25</v>
      </c>
      <c r="B31" s="15">
        <v>13.3</v>
      </c>
      <c r="C31" s="15">
        <v>2.4300000000000002</v>
      </c>
      <c r="D31" s="8">
        <f t="shared" si="0"/>
        <v>0.86785714285714299</v>
      </c>
      <c r="J31"/>
      <c r="K31"/>
    </row>
    <row r="32" spans="1:11">
      <c r="A32" s="25">
        <v>26</v>
      </c>
      <c r="B32" s="15">
        <v>13.32</v>
      </c>
      <c r="C32" s="15">
        <v>2.73</v>
      </c>
      <c r="D32" s="8">
        <f t="shared" si="0"/>
        <v>0.97500000000000009</v>
      </c>
      <c r="J32"/>
      <c r="K32"/>
    </row>
    <row r="33" spans="1:11">
      <c r="A33" s="25">
        <v>27</v>
      </c>
      <c r="B33" s="15">
        <v>13.3</v>
      </c>
      <c r="C33" s="15">
        <v>2.27</v>
      </c>
      <c r="D33" s="8">
        <f t="shared" si="0"/>
        <v>0.81071428571428572</v>
      </c>
      <c r="J33"/>
      <c r="K33"/>
    </row>
    <row r="34" spans="1:11">
      <c r="A34" s="25">
        <v>28</v>
      </c>
      <c r="B34" s="15">
        <v>13.29</v>
      </c>
      <c r="C34" s="15">
        <v>1.93</v>
      </c>
      <c r="D34" s="8">
        <f t="shared" si="0"/>
        <v>0.68928571428571428</v>
      </c>
      <c r="J34"/>
      <c r="K34"/>
    </row>
    <row r="35" spans="1:11">
      <c r="A35" s="25">
        <v>29</v>
      </c>
      <c r="B35" s="15">
        <v>13.3</v>
      </c>
      <c r="C35" s="15">
        <v>1.95</v>
      </c>
      <c r="D35" s="8">
        <f t="shared" si="0"/>
        <v>0.69642857142857151</v>
      </c>
      <c r="J35"/>
      <c r="K35"/>
    </row>
    <row r="36" spans="1:11">
      <c r="A36" s="25">
        <v>30</v>
      </c>
      <c r="B36" s="15">
        <v>13.16</v>
      </c>
      <c r="C36" s="15">
        <v>1.96</v>
      </c>
      <c r="D36" s="8">
        <f t="shared" si="0"/>
        <v>0.70000000000000007</v>
      </c>
      <c r="J36"/>
      <c r="K36"/>
    </row>
    <row r="37" spans="1:11">
      <c r="A37" s="25">
        <v>31</v>
      </c>
      <c r="B37" s="6">
        <v>13.36</v>
      </c>
      <c r="C37" s="7">
        <v>1.86</v>
      </c>
      <c r="D37" s="8">
        <f t="shared" si="0"/>
        <v>0.66428571428571437</v>
      </c>
      <c r="J37"/>
      <c r="K37"/>
    </row>
    <row r="38" spans="1:11">
      <c r="A38" s="25">
        <v>32</v>
      </c>
      <c r="B38" s="6">
        <v>13.23</v>
      </c>
      <c r="C38" s="7">
        <v>1.79</v>
      </c>
      <c r="D38" s="8">
        <f t="shared" si="0"/>
        <v>0.63928571428571435</v>
      </c>
      <c r="J38"/>
      <c r="K38"/>
    </row>
    <row r="39" spans="1:11">
      <c r="A39" s="25">
        <v>33</v>
      </c>
      <c r="B39" s="6">
        <v>13.23</v>
      </c>
      <c r="C39" s="7">
        <v>1.96</v>
      </c>
      <c r="D39" s="8">
        <f t="shared" si="0"/>
        <v>0.70000000000000007</v>
      </c>
      <c r="J39"/>
      <c r="K39"/>
    </row>
    <row r="40" spans="1:11">
      <c r="A40" s="25">
        <v>34</v>
      </c>
      <c r="B40" s="6">
        <v>13.22</v>
      </c>
      <c r="C40" s="7">
        <v>2.17</v>
      </c>
      <c r="D40" s="8">
        <f t="shared" si="0"/>
        <v>0.77500000000000002</v>
      </c>
      <c r="J40"/>
      <c r="K40"/>
    </row>
    <row r="41" spans="1:11">
      <c r="A41" s="25">
        <v>35</v>
      </c>
      <c r="B41" s="6">
        <v>13.23</v>
      </c>
      <c r="C41" s="7">
        <v>2.38</v>
      </c>
      <c r="D41" s="8">
        <f t="shared" si="0"/>
        <v>0.85</v>
      </c>
      <c r="J41"/>
      <c r="K41"/>
    </row>
    <row r="42" spans="1:11">
      <c r="A42" s="25">
        <v>36</v>
      </c>
      <c r="B42" s="6">
        <v>13.36</v>
      </c>
      <c r="C42" s="7">
        <v>3.23</v>
      </c>
      <c r="D42" s="8">
        <f t="shared" si="0"/>
        <v>1.1535714285714287</v>
      </c>
      <c r="J42"/>
      <c r="K42"/>
    </row>
    <row r="43" spans="1:11">
      <c r="A43" s="25">
        <v>37</v>
      </c>
      <c r="B43" s="6">
        <v>13.2</v>
      </c>
      <c r="C43" s="7">
        <v>2.36</v>
      </c>
      <c r="D43" s="8">
        <f t="shared" si="0"/>
        <v>0.84285714285714286</v>
      </c>
      <c r="J43"/>
      <c r="K43"/>
    </row>
    <row r="44" spans="1:11">
      <c r="A44" s="25">
        <v>38</v>
      </c>
      <c r="B44" s="6">
        <v>13.19</v>
      </c>
      <c r="C44" s="7">
        <v>2.59</v>
      </c>
      <c r="D44" s="8">
        <f t="shared" si="0"/>
        <v>0.92500000000000004</v>
      </c>
      <c r="J44"/>
      <c r="K44"/>
    </row>
    <row r="45" spans="1:11">
      <c r="A45" s="25">
        <v>39</v>
      </c>
      <c r="B45" s="6">
        <v>13.19</v>
      </c>
      <c r="C45" s="7">
        <v>2.57</v>
      </c>
      <c r="D45" s="8">
        <f t="shared" si="0"/>
        <v>0.91785714285714282</v>
      </c>
      <c r="J45"/>
      <c r="K45"/>
    </row>
    <row r="46" spans="1:11">
      <c r="A46" s="25">
        <v>40</v>
      </c>
      <c r="B46" s="6">
        <v>13.2</v>
      </c>
      <c r="C46" s="7">
        <v>2.62</v>
      </c>
      <c r="D46" s="8">
        <f t="shared" si="0"/>
        <v>0.93571428571428583</v>
      </c>
      <c r="J46"/>
      <c r="K46"/>
    </row>
    <row r="47" spans="1:11">
      <c r="A47" s="25">
        <v>41</v>
      </c>
      <c r="B47" s="6">
        <v>13.2</v>
      </c>
      <c r="C47" s="7">
        <v>2.56</v>
      </c>
      <c r="D47" s="8">
        <f t="shared" si="0"/>
        <v>0.91428571428571437</v>
      </c>
      <c r="J47"/>
      <c r="K47"/>
    </row>
    <row r="48" spans="1:11">
      <c r="A48" s="25">
        <v>42</v>
      </c>
      <c r="B48" s="6">
        <v>13.23</v>
      </c>
      <c r="C48" s="7">
        <v>2.69</v>
      </c>
      <c r="D48" s="8">
        <f t="shared" si="0"/>
        <v>0.96071428571428574</v>
      </c>
      <c r="J48"/>
      <c r="K48"/>
    </row>
    <row r="49" spans="1:11">
      <c r="A49" s="25">
        <v>43</v>
      </c>
      <c r="B49" s="6">
        <v>13.28</v>
      </c>
      <c r="C49" s="7">
        <v>2.7</v>
      </c>
      <c r="D49" s="8">
        <f t="shared" si="0"/>
        <v>0.96428571428571441</v>
      </c>
      <c r="J49"/>
      <c r="K49"/>
    </row>
    <row r="50" spans="1:11">
      <c r="A50" s="25">
        <v>44</v>
      </c>
      <c r="B50" s="6">
        <v>13.16</v>
      </c>
      <c r="C50" s="7">
        <v>2.6</v>
      </c>
      <c r="D50" s="8">
        <f t="shared" si="0"/>
        <v>0.92857142857142871</v>
      </c>
      <c r="J50"/>
      <c r="K50"/>
    </row>
    <row r="51" spans="1:11">
      <c r="A51" s="25">
        <v>45</v>
      </c>
      <c r="B51" s="6">
        <v>13.3</v>
      </c>
      <c r="C51" s="7">
        <v>2.68</v>
      </c>
      <c r="D51" s="8">
        <f t="shared" si="0"/>
        <v>0.9571428571428573</v>
      </c>
      <c r="J51"/>
      <c r="K51"/>
    </row>
    <row r="52" spans="1:11">
      <c r="A52" s="25">
        <v>46</v>
      </c>
      <c r="B52" s="6">
        <v>13.2</v>
      </c>
      <c r="C52" s="7">
        <v>2.6</v>
      </c>
      <c r="D52" s="8">
        <f t="shared" si="0"/>
        <v>0.92857142857142871</v>
      </c>
      <c r="J52"/>
      <c r="K52"/>
    </row>
    <row r="53" spans="1:11">
      <c r="A53" s="25">
        <v>47</v>
      </c>
      <c r="B53" s="6">
        <v>13.29</v>
      </c>
      <c r="C53" s="7">
        <v>2.7</v>
      </c>
      <c r="D53" s="8">
        <f t="shared" si="0"/>
        <v>0.96428571428571441</v>
      </c>
      <c r="J53"/>
      <c r="K53"/>
    </row>
    <row r="54" spans="1:11">
      <c r="A54" s="25">
        <v>48</v>
      </c>
      <c r="B54" s="6">
        <v>13.17</v>
      </c>
      <c r="C54" s="7">
        <v>2.59</v>
      </c>
      <c r="D54" s="8">
        <f t="shared" si="0"/>
        <v>0.92500000000000004</v>
      </c>
      <c r="J54"/>
      <c r="K54"/>
    </row>
    <row r="55" spans="1:11">
      <c r="A55" s="25">
        <v>49</v>
      </c>
      <c r="B55" s="6">
        <v>13.22</v>
      </c>
      <c r="C55" s="7">
        <v>2.61</v>
      </c>
      <c r="D55" s="8">
        <f t="shared" si="0"/>
        <v>0.93214285714285716</v>
      </c>
      <c r="J55"/>
      <c r="K55"/>
    </row>
    <row r="56" spans="1:11">
      <c r="A56" s="25">
        <v>50</v>
      </c>
      <c r="B56" s="6">
        <v>13.2</v>
      </c>
      <c r="C56" s="7">
        <v>2.64</v>
      </c>
      <c r="D56" s="8">
        <f t="shared" si="0"/>
        <v>0.94285714285714295</v>
      </c>
      <c r="J56"/>
      <c r="K56"/>
    </row>
    <row r="57" spans="1:11">
      <c r="A57" s="25">
        <v>51</v>
      </c>
      <c r="B57" s="6">
        <v>13.2</v>
      </c>
      <c r="C57" s="7">
        <v>2.46</v>
      </c>
      <c r="D57" s="8">
        <f t="shared" si="0"/>
        <v>0.87857142857142867</v>
      </c>
      <c r="J57"/>
      <c r="K57"/>
    </row>
    <row r="58" spans="1:11">
      <c r="A58" s="25">
        <v>52</v>
      </c>
      <c r="B58" s="6">
        <v>13.2</v>
      </c>
      <c r="C58" s="7">
        <v>2.37</v>
      </c>
      <c r="D58" s="8">
        <f t="shared" si="0"/>
        <v>0.84642857142857153</v>
      </c>
      <c r="J58"/>
      <c r="K58"/>
    </row>
    <row r="59" spans="1:11">
      <c r="A59" s="25">
        <v>53</v>
      </c>
      <c r="B59" s="6">
        <v>13.32</v>
      </c>
      <c r="C59" s="7">
        <v>2.36</v>
      </c>
      <c r="D59" s="8">
        <f t="shared" si="0"/>
        <v>0.84285714285714286</v>
      </c>
      <c r="J59"/>
      <c r="K59"/>
    </row>
    <row r="60" spans="1:11">
      <c r="A60" s="25">
        <v>54</v>
      </c>
      <c r="B60" s="6">
        <v>13.2</v>
      </c>
      <c r="C60" s="7">
        <v>2.02</v>
      </c>
      <c r="D60" s="8">
        <f t="shared" ref="D60:D66" si="1">C60/$I$3</f>
        <v>0.72142857142857153</v>
      </c>
      <c r="J60"/>
      <c r="K60"/>
    </row>
    <row r="61" spans="1:11">
      <c r="A61" s="25">
        <v>55</v>
      </c>
      <c r="B61" s="6">
        <v>13.34</v>
      </c>
      <c r="C61" s="7">
        <v>2.2000000000000002</v>
      </c>
      <c r="D61" s="8">
        <f t="shared" si="1"/>
        <v>0.78571428571428581</v>
      </c>
      <c r="J61"/>
      <c r="K61"/>
    </row>
    <row r="62" spans="1:11">
      <c r="A62" s="25">
        <v>56</v>
      </c>
      <c r="B62" s="6">
        <v>13.23</v>
      </c>
      <c r="C62" s="7">
        <v>1.91</v>
      </c>
      <c r="D62" s="8">
        <f t="shared" si="1"/>
        <v>0.68214285714285716</v>
      </c>
      <c r="J62"/>
      <c r="K62"/>
    </row>
    <row r="63" spans="1:11">
      <c r="A63" s="25">
        <v>57</v>
      </c>
      <c r="B63" s="6">
        <v>13.24</v>
      </c>
      <c r="C63" s="7">
        <v>1.94</v>
      </c>
      <c r="D63" s="8">
        <f t="shared" si="1"/>
        <v>0.69285714285714284</v>
      </c>
      <c r="J63"/>
      <c r="K63"/>
    </row>
    <row r="64" spans="1:11">
      <c r="A64" s="25">
        <v>58</v>
      </c>
      <c r="B64" s="6">
        <v>13.24</v>
      </c>
      <c r="C64" s="7">
        <v>1.67</v>
      </c>
      <c r="D64" s="8">
        <f t="shared" si="1"/>
        <v>0.59642857142857142</v>
      </c>
      <c r="J64"/>
      <c r="K64"/>
    </row>
    <row r="65" spans="1:11">
      <c r="A65" s="25">
        <v>59</v>
      </c>
      <c r="B65" s="6">
        <v>13.36</v>
      </c>
      <c r="C65" s="7">
        <v>1.76</v>
      </c>
      <c r="D65" s="8">
        <f t="shared" si="1"/>
        <v>0.62857142857142867</v>
      </c>
      <c r="J65"/>
      <c r="K65"/>
    </row>
    <row r="66" spans="1:11">
      <c r="A66" s="25">
        <v>60</v>
      </c>
      <c r="B66" s="6">
        <v>13.36</v>
      </c>
      <c r="C66" s="7">
        <v>1.72</v>
      </c>
      <c r="D66" s="8">
        <f t="shared" si="1"/>
        <v>0.61428571428571432</v>
      </c>
      <c r="J66"/>
      <c r="K66"/>
    </row>
    <row r="67" spans="1:11" ht="26.4" customHeight="1"/>
    <row r="68" spans="1:11" ht="132" customHeight="1">
      <c r="A68" s="13"/>
      <c r="B68" s="13"/>
      <c r="C68" s="13"/>
      <c r="D68" s="13"/>
      <c r="E68"/>
      <c r="F68"/>
      <c r="G68"/>
      <c r="H68"/>
      <c r="I68"/>
      <c r="J68"/>
      <c r="K68"/>
    </row>
    <row r="69" spans="1:11" s="5" customFormat="1" ht="130.5" customHeight="1">
      <c r="D69"/>
      <c r="E69"/>
      <c r="F69"/>
      <c r="G69"/>
    </row>
  </sheetData>
  <phoneticPr fontId="19" type="noConversion"/>
  <conditionalFormatting sqref="D7:D6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opLeftCell="A46" workbookViewId="0">
      <selection activeCell="A48" sqref="A48:G49"/>
    </sheetView>
  </sheetViews>
  <sheetFormatPr defaultRowHeight="17.399999999999999"/>
  <cols>
    <col min="1" max="1" width="11.09765625" bestFit="1" customWidth="1"/>
    <col min="2" max="2" width="14.796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9" t="s">
        <v>5</v>
      </c>
      <c r="B2" s="29" t="s">
        <v>4</v>
      </c>
      <c r="C2" s="29" t="s">
        <v>6</v>
      </c>
      <c r="D2" s="29" t="s">
        <v>7</v>
      </c>
      <c r="E2" s="30" t="s">
        <v>8</v>
      </c>
      <c r="F2" s="30" t="s">
        <v>15</v>
      </c>
      <c r="G2" s="31" t="s">
        <v>9</v>
      </c>
      <c r="H2" s="31" t="s">
        <v>20</v>
      </c>
      <c r="I2" s="31" t="s">
        <v>10</v>
      </c>
      <c r="J2" s="31" t="s">
        <v>11</v>
      </c>
      <c r="K2" s="31" t="s">
        <v>16</v>
      </c>
      <c r="L2" s="31" t="s">
        <v>17</v>
      </c>
      <c r="M2" s="31" t="s">
        <v>12</v>
      </c>
      <c r="N2" s="31" t="s">
        <v>13</v>
      </c>
      <c r="O2" s="31" t="s">
        <v>14</v>
      </c>
    </row>
    <row r="3" spans="1:15" ht="16.5" customHeight="1" thickBot="1">
      <c r="A3" s="18">
        <v>44102</v>
      </c>
      <c r="B3" s="14" t="s">
        <v>23</v>
      </c>
      <c r="C3" s="14" t="s">
        <v>33</v>
      </c>
      <c r="D3" s="14" t="s">
        <v>24</v>
      </c>
      <c r="E3" s="9" t="s">
        <v>34</v>
      </c>
      <c r="F3" s="11">
        <v>120</v>
      </c>
      <c r="G3" s="18">
        <v>43989</v>
      </c>
      <c r="H3" s="18">
        <v>44034</v>
      </c>
      <c r="I3" s="10">
        <v>3.8</v>
      </c>
      <c r="J3" s="11" t="s">
        <v>27</v>
      </c>
      <c r="K3" s="19">
        <v>30</v>
      </c>
      <c r="L3" s="19" t="s">
        <v>28</v>
      </c>
      <c r="M3" s="16">
        <v>0</v>
      </c>
      <c r="N3" s="16">
        <v>0</v>
      </c>
      <c r="O3" s="17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2" t="s">
        <v>0</v>
      </c>
      <c r="B6" s="23" t="s">
        <v>1</v>
      </c>
      <c r="C6" s="24" t="s">
        <v>3</v>
      </c>
      <c r="D6" s="24" t="s">
        <v>2</v>
      </c>
      <c r="F6" s="27"/>
      <c r="G6" s="28" t="s">
        <v>18</v>
      </c>
      <c r="H6" s="28" t="s">
        <v>3</v>
      </c>
      <c r="I6"/>
      <c r="J6"/>
      <c r="K6"/>
    </row>
    <row r="7" spans="1:15">
      <c r="A7" s="25">
        <v>1</v>
      </c>
      <c r="B7" s="15">
        <v>13.08</v>
      </c>
      <c r="C7" s="15">
        <v>3.68</v>
      </c>
      <c r="D7" s="8">
        <f t="shared" ref="D7:D46" si="0">C7/$I$3</f>
        <v>0.96842105263157907</v>
      </c>
      <c r="F7" s="26" t="s">
        <v>21</v>
      </c>
      <c r="G7" s="20">
        <f>MAX(B7:B46)</f>
        <v>13.21</v>
      </c>
      <c r="H7" s="20">
        <f>MAX(C7:C46)</f>
        <v>3.78</v>
      </c>
      <c r="J7"/>
      <c r="K7"/>
    </row>
    <row r="8" spans="1:15">
      <c r="A8" s="25">
        <v>2</v>
      </c>
      <c r="B8" s="15">
        <v>13.08</v>
      </c>
      <c r="C8" s="15">
        <v>3.68</v>
      </c>
      <c r="D8" s="8">
        <f t="shared" si="0"/>
        <v>0.96842105263157907</v>
      </c>
      <c r="F8" s="26" t="s">
        <v>22</v>
      </c>
      <c r="G8" s="20">
        <f>MIN(B7:B46)</f>
        <v>13.08</v>
      </c>
      <c r="H8" s="20">
        <f>MIN(C7:C46)</f>
        <v>3.61</v>
      </c>
      <c r="J8"/>
      <c r="K8"/>
    </row>
    <row r="9" spans="1:15">
      <c r="A9" s="25">
        <v>3</v>
      </c>
      <c r="B9" s="15">
        <v>13.08</v>
      </c>
      <c r="C9" s="15">
        <v>3.65</v>
      </c>
      <c r="D9" s="8">
        <f t="shared" si="0"/>
        <v>0.96052631578947367</v>
      </c>
      <c r="J9"/>
      <c r="K9"/>
    </row>
    <row r="10" spans="1:15">
      <c r="A10" s="25">
        <v>4</v>
      </c>
      <c r="B10" s="15">
        <v>13.09</v>
      </c>
      <c r="C10" s="15">
        <v>3.62</v>
      </c>
      <c r="D10" s="8">
        <f t="shared" si="0"/>
        <v>0.9526315789473685</v>
      </c>
      <c r="J10"/>
      <c r="K10"/>
    </row>
    <row r="11" spans="1:15">
      <c r="A11" s="25">
        <v>5</v>
      </c>
      <c r="B11" s="15">
        <v>13.13</v>
      </c>
      <c r="C11" s="15">
        <v>3.71</v>
      </c>
      <c r="D11" s="8">
        <f t="shared" si="0"/>
        <v>0.97631578947368425</v>
      </c>
      <c r="F11" s="26" t="s">
        <v>19</v>
      </c>
      <c r="G11" s="21">
        <v>262.7</v>
      </c>
      <c r="H11" s="20">
        <f>G11/20</f>
        <v>13.135</v>
      </c>
      <c r="J11"/>
      <c r="K11"/>
    </row>
    <row r="12" spans="1:15">
      <c r="A12" s="25">
        <v>6</v>
      </c>
      <c r="B12" s="15">
        <v>13.12</v>
      </c>
      <c r="C12" s="15">
        <v>3.71</v>
      </c>
      <c r="D12" s="8">
        <f t="shared" si="0"/>
        <v>0.97631578947368425</v>
      </c>
      <c r="J12"/>
      <c r="K12"/>
    </row>
    <row r="13" spans="1:15">
      <c r="A13" s="25">
        <v>7</v>
      </c>
      <c r="B13" s="15">
        <v>13.1</v>
      </c>
      <c r="C13" s="15">
        <v>3.65</v>
      </c>
      <c r="D13" s="8">
        <f t="shared" si="0"/>
        <v>0.96052631578947367</v>
      </c>
      <c r="J13"/>
      <c r="K13"/>
    </row>
    <row r="14" spans="1:15">
      <c r="A14" s="25">
        <v>8</v>
      </c>
      <c r="B14" s="15">
        <v>13.11</v>
      </c>
      <c r="C14" s="15">
        <v>3.64</v>
      </c>
      <c r="D14" s="8">
        <f t="shared" si="0"/>
        <v>0.95789473684210535</v>
      </c>
      <c r="J14"/>
      <c r="K14"/>
    </row>
    <row r="15" spans="1:15">
      <c r="A15" s="25">
        <v>9</v>
      </c>
      <c r="B15" s="15">
        <v>13.11</v>
      </c>
      <c r="C15" s="15">
        <v>3.68</v>
      </c>
      <c r="D15" s="8">
        <f t="shared" si="0"/>
        <v>0.96842105263157907</v>
      </c>
      <c r="J15"/>
      <c r="K15"/>
    </row>
    <row r="16" spans="1:15">
      <c r="A16" s="25">
        <v>10</v>
      </c>
      <c r="B16" s="15">
        <v>13.11</v>
      </c>
      <c r="C16" s="15">
        <v>3.7</v>
      </c>
      <c r="D16" s="8">
        <f t="shared" si="0"/>
        <v>0.97368421052631593</v>
      </c>
      <c r="J16"/>
      <c r="K16"/>
    </row>
    <row r="17" spans="1:11">
      <c r="A17" s="25">
        <v>11</v>
      </c>
      <c r="B17" s="15">
        <v>13.15</v>
      </c>
      <c r="C17" s="15">
        <v>3.7</v>
      </c>
      <c r="D17" s="8">
        <f t="shared" si="0"/>
        <v>0.97368421052631593</v>
      </c>
      <c r="J17"/>
      <c r="K17"/>
    </row>
    <row r="18" spans="1:11">
      <c r="A18" s="25">
        <v>12</v>
      </c>
      <c r="B18" s="15">
        <v>13.16</v>
      </c>
      <c r="C18" s="15">
        <v>3.77</v>
      </c>
      <c r="D18" s="8">
        <f t="shared" si="0"/>
        <v>0.99210526315789482</v>
      </c>
      <c r="J18"/>
      <c r="K18"/>
    </row>
    <row r="19" spans="1:11">
      <c r="A19" s="25">
        <v>13</v>
      </c>
      <c r="B19" s="15">
        <v>13.17</v>
      </c>
      <c r="C19" s="15">
        <v>3.71</v>
      </c>
      <c r="D19" s="8">
        <f t="shared" si="0"/>
        <v>0.97631578947368425</v>
      </c>
      <c r="J19"/>
      <c r="K19"/>
    </row>
    <row r="20" spans="1:11">
      <c r="A20" s="25">
        <v>14</v>
      </c>
      <c r="B20" s="15">
        <v>13.17</v>
      </c>
      <c r="C20" s="15">
        <v>3.73</v>
      </c>
      <c r="D20" s="8">
        <f t="shared" si="0"/>
        <v>0.98157894736842111</v>
      </c>
      <c r="J20"/>
      <c r="K20"/>
    </row>
    <row r="21" spans="1:11">
      <c r="A21" s="25">
        <v>15</v>
      </c>
      <c r="B21" s="15">
        <v>13.17</v>
      </c>
      <c r="C21" s="15">
        <v>3.75</v>
      </c>
      <c r="D21" s="8">
        <f t="shared" si="0"/>
        <v>0.98684210526315796</v>
      </c>
      <c r="J21"/>
      <c r="K21"/>
    </row>
    <row r="22" spans="1:11">
      <c r="A22" s="25">
        <v>16</v>
      </c>
      <c r="B22" s="15">
        <v>13.18</v>
      </c>
      <c r="C22" s="15">
        <v>3.72</v>
      </c>
      <c r="D22" s="8">
        <f t="shared" si="0"/>
        <v>0.97894736842105268</v>
      </c>
      <c r="J22"/>
      <c r="K22"/>
    </row>
    <row r="23" spans="1:11">
      <c r="A23" s="25">
        <v>17</v>
      </c>
      <c r="B23" s="15">
        <v>13.2</v>
      </c>
      <c r="C23" s="15">
        <v>3.71</v>
      </c>
      <c r="D23" s="8">
        <f t="shared" si="0"/>
        <v>0.97631578947368425</v>
      </c>
      <c r="J23"/>
      <c r="K23"/>
    </row>
    <row r="24" spans="1:11">
      <c r="A24" s="25">
        <v>18</v>
      </c>
      <c r="B24" s="15">
        <v>13.19</v>
      </c>
      <c r="C24" s="15">
        <v>3.76</v>
      </c>
      <c r="D24" s="8">
        <f t="shared" si="0"/>
        <v>0.98947368421052628</v>
      </c>
      <c r="J24"/>
      <c r="K24"/>
    </row>
    <row r="25" spans="1:11">
      <c r="A25" s="25">
        <v>19</v>
      </c>
      <c r="B25" s="15">
        <v>13.2</v>
      </c>
      <c r="C25" s="15">
        <v>3.73</v>
      </c>
      <c r="D25" s="8">
        <f t="shared" si="0"/>
        <v>0.98157894736842111</v>
      </c>
      <c r="J25"/>
      <c r="K25"/>
    </row>
    <row r="26" spans="1:11">
      <c r="A26" s="25">
        <v>20</v>
      </c>
      <c r="B26" s="15">
        <v>13.21</v>
      </c>
      <c r="C26" s="15">
        <v>3.65</v>
      </c>
      <c r="D26" s="8">
        <f t="shared" si="0"/>
        <v>0.96052631578947367</v>
      </c>
      <c r="J26"/>
      <c r="K26"/>
    </row>
    <row r="27" spans="1:11">
      <c r="A27" s="25">
        <v>21</v>
      </c>
      <c r="B27" s="15">
        <v>13.11</v>
      </c>
      <c r="C27" s="15">
        <v>3.73</v>
      </c>
      <c r="D27" s="8">
        <f t="shared" si="0"/>
        <v>0.98157894736842111</v>
      </c>
      <c r="J27"/>
      <c r="K27"/>
    </row>
    <row r="28" spans="1:11">
      <c r="A28" s="25">
        <v>22</v>
      </c>
      <c r="B28" s="15">
        <v>13.1</v>
      </c>
      <c r="C28" s="15">
        <v>3.67</v>
      </c>
      <c r="D28" s="8">
        <f t="shared" si="0"/>
        <v>0.96578947368421053</v>
      </c>
      <c r="J28"/>
      <c r="K28"/>
    </row>
    <row r="29" spans="1:11">
      <c r="A29" s="25">
        <v>23</v>
      </c>
      <c r="B29" s="15">
        <v>13.1</v>
      </c>
      <c r="C29" s="15">
        <v>3.63</v>
      </c>
      <c r="D29" s="8">
        <f t="shared" si="0"/>
        <v>0.95526315789473681</v>
      </c>
      <c r="J29"/>
      <c r="K29"/>
    </row>
    <row r="30" spans="1:11">
      <c r="A30" s="25">
        <v>24</v>
      </c>
      <c r="B30" s="15">
        <v>13.1</v>
      </c>
      <c r="C30" s="15">
        <v>3.61</v>
      </c>
      <c r="D30" s="8">
        <f t="shared" si="0"/>
        <v>0.95000000000000007</v>
      </c>
      <c r="J30"/>
      <c r="K30"/>
    </row>
    <row r="31" spans="1:11">
      <c r="A31" s="25">
        <v>25</v>
      </c>
      <c r="B31" s="15">
        <v>13.12</v>
      </c>
      <c r="C31" s="15">
        <v>3.73</v>
      </c>
      <c r="D31" s="8">
        <f t="shared" si="0"/>
        <v>0.98157894736842111</v>
      </c>
      <c r="J31"/>
      <c r="K31"/>
    </row>
    <row r="32" spans="1:11">
      <c r="A32" s="25">
        <v>26</v>
      </c>
      <c r="B32" s="15">
        <v>13.12</v>
      </c>
      <c r="C32" s="15">
        <v>3.7</v>
      </c>
      <c r="D32" s="8">
        <f t="shared" si="0"/>
        <v>0.97368421052631593</v>
      </c>
      <c r="J32"/>
      <c r="K32"/>
    </row>
    <row r="33" spans="1:11">
      <c r="A33" s="25">
        <v>27</v>
      </c>
      <c r="B33" s="15">
        <v>13.11</v>
      </c>
      <c r="C33" s="15">
        <v>3.7</v>
      </c>
      <c r="D33" s="8">
        <f t="shared" si="0"/>
        <v>0.97368421052631593</v>
      </c>
      <c r="J33"/>
      <c r="K33"/>
    </row>
    <row r="34" spans="1:11">
      <c r="A34" s="25">
        <v>28</v>
      </c>
      <c r="B34" s="15">
        <v>13.1</v>
      </c>
      <c r="C34" s="15">
        <v>3.63</v>
      </c>
      <c r="D34" s="8">
        <f t="shared" si="0"/>
        <v>0.95526315789473681</v>
      </c>
      <c r="J34"/>
      <c r="K34"/>
    </row>
    <row r="35" spans="1:11">
      <c r="A35" s="25">
        <v>29</v>
      </c>
      <c r="B35" s="15">
        <v>13.15</v>
      </c>
      <c r="C35" s="15">
        <v>3.71</v>
      </c>
      <c r="D35" s="8">
        <f t="shared" si="0"/>
        <v>0.97631578947368425</v>
      </c>
      <c r="J35"/>
      <c r="K35"/>
    </row>
    <row r="36" spans="1:11">
      <c r="A36" s="25">
        <v>30</v>
      </c>
      <c r="B36" s="15">
        <v>13.14</v>
      </c>
      <c r="C36" s="15">
        <v>3.74</v>
      </c>
      <c r="D36" s="8">
        <f t="shared" si="0"/>
        <v>0.98421052631578954</v>
      </c>
      <c r="J36"/>
      <c r="K36"/>
    </row>
    <row r="37" spans="1:11">
      <c r="A37" s="25">
        <v>31</v>
      </c>
      <c r="B37" s="6">
        <v>13.13</v>
      </c>
      <c r="C37" s="7">
        <v>3.72</v>
      </c>
      <c r="D37" s="8">
        <f t="shared" si="0"/>
        <v>0.97894736842105268</v>
      </c>
      <c r="J37"/>
      <c r="K37"/>
    </row>
    <row r="38" spans="1:11">
      <c r="A38" s="25">
        <v>32</v>
      </c>
      <c r="B38" s="6">
        <v>13.12</v>
      </c>
      <c r="C38" s="7">
        <v>3.72</v>
      </c>
      <c r="D38" s="8">
        <f t="shared" si="0"/>
        <v>0.97894736842105268</v>
      </c>
      <c r="J38"/>
      <c r="K38"/>
    </row>
    <row r="39" spans="1:11">
      <c r="A39" s="25">
        <v>33</v>
      </c>
      <c r="B39" s="6">
        <v>13.18</v>
      </c>
      <c r="C39" s="7">
        <v>3.69</v>
      </c>
      <c r="D39" s="8">
        <f t="shared" si="0"/>
        <v>0.97105263157894739</v>
      </c>
      <c r="J39"/>
      <c r="K39"/>
    </row>
    <row r="40" spans="1:11">
      <c r="A40" s="25">
        <v>34</v>
      </c>
      <c r="B40" s="6">
        <v>13.16</v>
      </c>
      <c r="C40" s="7">
        <v>3.65</v>
      </c>
      <c r="D40" s="8">
        <f t="shared" si="0"/>
        <v>0.96052631578947367</v>
      </c>
      <c r="J40"/>
      <c r="K40"/>
    </row>
    <row r="41" spans="1:11">
      <c r="A41" s="25">
        <v>35</v>
      </c>
      <c r="B41" s="6">
        <v>13.15</v>
      </c>
      <c r="C41" s="7">
        <v>3.66</v>
      </c>
      <c r="D41" s="8">
        <f t="shared" si="0"/>
        <v>0.96315789473684221</v>
      </c>
      <c r="J41"/>
      <c r="K41"/>
    </row>
    <row r="42" spans="1:11">
      <c r="A42" s="25">
        <v>36</v>
      </c>
      <c r="B42" s="6">
        <v>13.16</v>
      </c>
      <c r="C42" s="7">
        <v>3.65</v>
      </c>
      <c r="D42" s="8">
        <f t="shared" si="0"/>
        <v>0.96052631578947367</v>
      </c>
      <c r="J42"/>
      <c r="K42"/>
    </row>
    <row r="43" spans="1:11">
      <c r="A43" s="25">
        <v>37</v>
      </c>
      <c r="B43" s="6">
        <v>13.2</v>
      </c>
      <c r="C43" s="7">
        <v>3.66</v>
      </c>
      <c r="D43" s="8">
        <f t="shared" si="0"/>
        <v>0.96315789473684221</v>
      </c>
      <c r="J43"/>
      <c r="K43"/>
    </row>
    <row r="44" spans="1:11">
      <c r="A44" s="25">
        <v>38</v>
      </c>
      <c r="B44" s="6">
        <v>13.19</v>
      </c>
      <c r="C44" s="7">
        <v>3.66</v>
      </c>
      <c r="D44" s="8">
        <f t="shared" si="0"/>
        <v>0.96315789473684221</v>
      </c>
      <c r="J44"/>
      <c r="K44"/>
    </row>
    <row r="45" spans="1:11">
      <c r="A45" s="25">
        <v>39</v>
      </c>
      <c r="B45" s="6">
        <v>13.19</v>
      </c>
      <c r="C45" s="7">
        <v>3.78</v>
      </c>
      <c r="D45" s="8">
        <f t="shared" si="0"/>
        <v>0.99473684210526314</v>
      </c>
      <c r="J45"/>
      <c r="K45"/>
    </row>
    <row r="46" spans="1:11">
      <c r="A46" s="25">
        <v>40</v>
      </c>
      <c r="B46" s="6">
        <v>13.2</v>
      </c>
      <c r="C46" s="7">
        <v>3.76</v>
      </c>
      <c r="D46" s="8">
        <f t="shared" si="0"/>
        <v>0.98947368421052628</v>
      </c>
      <c r="J46"/>
      <c r="K46"/>
    </row>
    <row r="47" spans="1:11" ht="7.95" customHeight="1"/>
    <row r="48" spans="1:11" ht="132" customHeight="1">
      <c r="A48" s="12"/>
      <c r="B48" s="13"/>
      <c r="C48" s="13"/>
      <c r="D48" s="13"/>
      <c r="E48" s="13"/>
      <c r="F48"/>
      <c r="G48"/>
      <c r="H48"/>
      <c r="I48"/>
      <c r="J48"/>
      <c r="K48"/>
    </row>
    <row r="49" spans="1:11" ht="130.5" customHeight="1">
      <c r="A49" s="5"/>
      <c r="B49" s="5"/>
      <c r="C49" s="5"/>
      <c r="D49" s="5"/>
      <c r="E49"/>
      <c r="F49"/>
      <c r="G49"/>
      <c r="H49"/>
      <c r="I49"/>
      <c r="J49"/>
      <c r="K49"/>
    </row>
  </sheetData>
  <phoneticPr fontId="19" type="noConversion"/>
  <conditionalFormatting sqref="D7:D4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opLeftCell="A3" workbookViewId="0">
      <selection activeCell="H11" sqref="H11"/>
    </sheetView>
  </sheetViews>
  <sheetFormatPr defaultRowHeight="17.399999999999999"/>
  <cols>
    <col min="1" max="1" width="11.09765625" bestFit="1" customWidth="1"/>
    <col min="2" max="2" width="14.796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9" t="s">
        <v>5</v>
      </c>
      <c r="B2" s="29" t="s">
        <v>4</v>
      </c>
      <c r="C2" s="29" t="s">
        <v>6</v>
      </c>
      <c r="D2" s="29" t="s">
        <v>7</v>
      </c>
      <c r="E2" s="30" t="s">
        <v>8</v>
      </c>
      <c r="F2" s="30" t="s">
        <v>15</v>
      </c>
      <c r="G2" s="31" t="s">
        <v>9</v>
      </c>
      <c r="H2" s="31" t="s">
        <v>20</v>
      </c>
      <c r="I2" s="31" t="s">
        <v>10</v>
      </c>
      <c r="J2" s="31" t="s">
        <v>11</v>
      </c>
      <c r="K2" s="31" t="s">
        <v>16</v>
      </c>
      <c r="L2" s="31" t="s">
        <v>17</v>
      </c>
      <c r="M2" s="31" t="s">
        <v>12</v>
      </c>
      <c r="N2" s="31" t="s">
        <v>13</v>
      </c>
      <c r="O2" s="31" t="s">
        <v>14</v>
      </c>
    </row>
    <row r="3" spans="1:15" ht="16.5" customHeight="1" thickBot="1">
      <c r="A3" s="18">
        <v>44102</v>
      </c>
      <c r="B3" s="14" t="s">
        <v>23</v>
      </c>
      <c r="C3" s="14" t="s">
        <v>35</v>
      </c>
      <c r="D3" s="14" t="s">
        <v>24</v>
      </c>
      <c r="E3" s="9" t="s">
        <v>36</v>
      </c>
      <c r="F3" s="11">
        <v>100</v>
      </c>
      <c r="G3" s="18">
        <v>43916</v>
      </c>
      <c r="H3" s="18">
        <v>43927</v>
      </c>
      <c r="I3" s="10">
        <v>4.0999999999999996</v>
      </c>
      <c r="J3" s="11">
        <v>9</v>
      </c>
      <c r="K3" s="19">
        <v>30</v>
      </c>
      <c r="L3" s="19" t="s">
        <v>37</v>
      </c>
      <c r="M3" s="16">
        <v>0</v>
      </c>
      <c r="N3" s="16">
        <v>3.2</v>
      </c>
      <c r="O3" s="17">
        <f>N3/$F$3</f>
        <v>3.2000000000000001E-2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2" t="s">
        <v>0</v>
      </c>
      <c r="B6" s="23" t="s">
        <v>1</v>
      </c>
      <c r="C6" s="24" t="s">
        <v>3</v>
      </c>
      <c r="D6" s="24" t="s">
        <v>2</v>
      </c>
      <c r="F6" s="27"/>
      <c r="G6" s="28" t="s">
        <v>18</v>
      </c>
      <c r="H6" s="28" t="s">
        <v>3</v>
      </c>
      <c r="I6"/>
      <c r="J6"/>
      <c r="K6"/>
    </row>
    <row r="7" spans="1:15">
      <c r="A7" s="25">
        <v>1</v>
      </c>
      <c r="B7" s="15">
        <v>13.25</v>
      </c>
      <c r="C7" s="15">
        <v>3.96</v>
      </c>
      <c r="D7" s="8">
        <f t="shared" ref="D7:D15" si="0">C7/$I$3</f>
        <v>0.96585365853658545</v>
      </c>
      <c r="F7" s="26" t="s">
        <v>21</v>
      </c>
      <c r="G7" s="20">
        <f>MAX(B7:B15)</f>
        <v>13.25</v>
      </c>
      <c r="H7" s="20">
        <f>MAX(C7:C15)</f>
        <v>4.01</v>
      </c>
      <c r="J7"/>
      <c r="K7"/>
    </row>
    <row r="8" spans="1:15">
      <c r="A8" s="25">
        <v>2</v>
      </c>
      <c r="B8" s="15">
        <v>13.24</v>
      </c>
      <c r="C8" s="15">
        <v>3.96</v>
      </c>
      <c r="D8" s="8">
        <f t="shared" si="0"/>
        <v>0.96585365853658545</v>
      </c>
      <c r="F8" s="26" t="s">
        <v>22</v>
      </c>
      <c r="G8" s="20">
        <f>MIN(B7:B15)</f>
        <v>13.23</v>
      </c>
      <c r="H8" s="20">
        <f>MIN(C7:C15)</f>
        <v>3.91</v>
      </c>
      <c r="J8"/>
      <c r="K8"/>
    </row>
    <row r="9" spans="1:15">
      <c r="A9" s="25">
        <v>3</v>
      </c>
      <c r="B9" s="15">
        <v>13.25</v>
      </c>
      <c r="C9" s="15">
        <v>3.94</v>
      </c>
      <c r="D9" s="8">
        <f t="shared" si="0"/>
        <v>0.96097560975609764</v>
      </c>
      <c r="J9"/>
      <c r="K9"/>
    </row>
    <row r="10" spans="1:15">
      <c r="A10" s="25">
        <v>4</v>
      </c>
      <c r="B10" s="15">
        <v>13.24</v>
      </c>
      <c r="C10" s="15">
        <v>3.91</v>
      </c>
      <c r="D10" s="8">
        <f t="shared" si="0"/>
        <v>0.95365853658536592</v>
      </c>
      <c r="J10"/>
      <c r="K10"/>
    </row>
    <row r="11" spans="1:15">
      <c r="A11" s="25">
        <v>5</v>
      </c>
      <c r="B11" s="15">
        <v>13.24</v>
      </c>
      <c r="C11" s="15">
        <v>3.94</v>
      </c>
      <c r="D11" s="8">
        <f t="shared" si="0"/>
        <v>0.96097560975609764</v>
      </c>
      <c r="F11" s="26" t="s">
        <v>19</v>
      </c>
      <c r="G11" s="21">
        <v>119.2</v>
      </c>
      <c r="H11" s="20">
        <f>G11/$J$3</f>
        <v>13.244444444444445</v>
      </c>
      <c r="J11"/>
      <c r="K11"/>
    </row>
    <row r="12" spans="1:15">
      <c r="A12" s="25">
        <v>6</v>
      </c>
      <c r="B12" s="15">
        <v>13.23</v>
      </c>
      <c r="C12" s="15">
        <v>3.95</v>
      </c>
      <c r="D12" s="8">
        <f t="shared" si="0"/>
        <v>0.96341463414634154</v>
      </c>
      <c r="J12"/>
      <c r="K12"/>
    </row>
    <row r="13" spans="1:15">
      <c r="A13" s="25">
        <v>7</v>
      </c>
      <c r="B13" s="15">
        <v>13.23</v>
      </c>
      <c r="C13" s="15">
        <v>4.01</v>
      </c>
      <c r="D13" s="8">
        <f t="shared" si="0"/>
        <v>0.97804878048780486</v>
      </c>
      <c r="J13"/>
      <c r="K13"/>
    </row>
    <row r="14" spans="1:15">
      <c r="A14" s="25">
        <v>8</v>
      </c>
      <c r="B14" s="15">
        <v>13.24</v>
      </c>
      <c r="C14" s="15">
        <v>3.96</v>
      </c>
      <c r="D14" s="8">
        <f t="shared" si="0"/>
        <v>0.96585365853658545</v>
      </c>
      <c r="J14"/>
      <c r="K14"/>
    </row>
    <row r="15" spans="1:15">
      <c r="A15" s="25">
        <v>9</v>
      </c>
      <c r="B15" s="15">
        <v>13.24</v>
      </c>
      <c r="C15" s="15">
        <v>3.97</v>
      </c>
      <c r="D15" s="8">
        <f t="shared" si="0"/>
        <v>0.96829268292682935</v>
      </c>
      <c r="J15"/>
      <c r="K15"/>
    </row>
    <row r="16" spans="1:15">
      <c r="J16"/>
      <c r="K16"/>
    </row>
    <row r="17" spans="1:11">
      <c r="A17" s="12"/>
      <c r="B17" s="13"/>
      <c r="C17" s="13"/>
      <c r="D17" s="13"/>
      <c r="J17"/>
      <c r="K17"/>
    </row>
    <row r="18" spans="1:11">
      <c r="A18" s="5"/>
      <c r="B18" s="5"/>
      <c r="C18" s="5"/>
      <c r="D18" s="5"/>
      <c r="J18"/>
      <c r="K18"/>
    </row>
    <row r="19" spans="1:11">
      <c r="J19"/>
      <c r="K19"/>
    </row>
    <row r="20" spans="1:11">
      <c r="J20"/>
      <c r="K20"/>
    </row>
    <row r="21" spans="1:11">
      <c r="J21"/>
      <c r="K21"/>
    </row>
    <row r="22" spans="1:11">
      <c r="J22"/>
      <c r="K22"/>
    </row>
    <row r="23" spans="1:11">
      <c r="J23"/>
      <c r="K23"/>
    </row>
    <row r="24" spans="1:11">
      <c r="J24"/>
      <c r="K24"/>
    </row>
    <row r="25" spans="1:11">
      <c r="J25"/>
      <c r="K25"/>
    </row>
    <row r="26" spans="1:11">
      <c r="J26"/>
      <c r="K26"/>
    </row>
    <row r="27" spans="1:11">
      <c r="J27"/>
      <c r="K27"/>
    </row>
    <row r="28" spans="1:11">
      <c r="J28"/>
      <c r="K28"/>
    </row>
    <row r="29" spans="1:11">
      <c r="J29"/>
      <c r="K29"/>
    </row>
    <row r="30" spans="1:11">
      <c r="J30"/>
      <c r="K30"/>
    </row>
    <row r="31" spans="1:11">
      <c r="J31"/>
      <c r="K31"/>
    </row>
    <row r="32" spans="1:11">
      <c r="J32"/>
      <c r="K32"/>
    </row>
    <row r="33" spans="5:11">
      <c r="J33"/>
      <c r="K33"/>
    </row>
    <row r="34" spans="5:11">
      <c r="J34"/>
      <c r="K34"/>
    </row>
    <row r="35" spans="5:11">
      <c r="J35"/>
      <c r="K35"/>
    </row>
    <row r="36" spans="5:11">
      <c r="J36"/>
      <c r="K36"/>
    </row>
    <row r="37" spans="5:11">
      <c r="J37"/>
      <c r="K37"/>
    </row>
    <row r="38" spans="5:11">
      <c r="J38"/>
      <c r="K38"/>
    </row>
    <row r="39" spans="5:11">
      <c r="J39"/>
      <c r="K39"/>
    </row>
    <row r="40" spans="5:11">
      <c r="J40"/>
      <c r="K40"/>
    </row>
    <row r="41" spans="5:11">
      <c r="J41"/>
      <c r="K41"/>
    </row>
    <row r="42" spans="5:11">
      <c r="J42"/>
      <c r="K42"/>
    </row>
    <row r="43" spans="5:11">
      <c r="J43"/>
      <c r="K43"/>
    </row>
    <row r="44" spans="5:11">
      <c r="J44"/>
      <c r="K44"/>
    </row>
    <row r="45" spans="5:11">
      <c r="J45"/>
      <c r="K45"/>
    </row>
    <row r="46" spans="5:11">
      <c r="J46"/>
      <c r="K46"/>
    </row>
    <row r="47" spans="5:11" ht="7.95" customHeight="1"/>
    <row r="48" spans="5:11" ht="132" customHeight="1">
      <c r="E48" s="13"/>
      <c r="F48"/>
      <c r="G48"/>
      <c r="H48"/>
      <c r="I48"/>
      <c r="J48"/>
      <c r="K48"/>
    </row>
    <row r="49" spans="5:11" ht="130.5" customHeight="1">
      <c r="E49"/>
      <c r="F49"/>
      <c r="G49"/>
      <c r="H49"/>
      <c r="I49"/>
      <c r="J49"/>
      <c r="K49"/>
    </row>
  </sheetData>
  <phoneticPr fontId="19" type="noConversion"/>
  <conditionalFormatting sqref="D7:D15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topLeftCell="B1" workbookViewId="0">
      <selection activeCell="D12" sqref="D12"/>
    </sheetView>
  </sheetViews>
  <sheetFormatPr defaultRowHeight="17.399999999999999"/>
  <cols>
    <col min="1" max="1" width="11.09765625" bestFit="1" customWidth="1"/>
    <col min="2" max="2" width="14.796875" bestFit="1" customWidth="1"/>
    <col min="3" max="3" width="13.69921875" bestFit="1" customWidth="1"/>
    <col min="5" max="6" width="9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9" t="s">
        <v>5</v>
      </c>
      <c r="B2" s="29" t="s">
        <v>4</v>
      </c>
      <c r="C2" s="29" t="s">
        <v>6</v>
      </c>
      <c r="D2" s="29" t="s">
        <v>7</v>
      </c>
      <c r="E2" s="30" t="s">
        <v>8</v>
      </c>
      <c r="F2" s="30" t="s">
        <v>15</v>
      </c>
      <c r="G2" s="31" t="s">
        <v>9</v>
      </c>
      <c r="H2" s="31" t="s">
        <v>20</v>
      </c>
      <c r="I2" s="31" t="s">
        <v>10</v>
      </c>
      <c r="J2" s="31" t="s">
        <v>11</v>
      </c>
      <c r="K2" s="31" t="s">
        <v>16</v>
      </c>
      <c r="L2" s="31" t="s">
        <v>17</v>
      </c>
      <c r="M2" s="31" t="s">
        <v>12</v>
      </c>
      <c r="N2" s="31" t="s">
        <v>13</v>
      </c>
      <c r="O2" s="31" t="s">
        <v>14</v>
      </c>
    </row>
    <row r="3" spans="1:15" ht="16.5" customHeight="1" thickBot="1">
      <c r="A3" s="18">
        <v>44102</v>
      </c>
      <c r="B3" s="14" t="s">
        <v>23</v>
      </c>
      <c r="C3" s="14" t="s">
        <v>38</v>
      </c>
      <c r="D3" s="14" t="s">
        <v>24</v>
      </c>
      <c r="E3" s="9" t="s">
        <v>39</v>
      </c>
      <c r="F3" s="11">
        <v>200</v>
      </c>
      <c r="G3" s="18">
        <v>42069</v>
      </c>
      <c r="H3" s="18"/>
      <c r="I3" s="10">
        <v>2.8</v>
      </c>
      <c r="J3" s="11" t="s">
        <v>40</v>
      </c>
      <c r="K3" s="19"/>
      <c r="L3" s="19"/>
      <c r="M3" s="16"/>
      <c r="N3" s="16"/>
      <c r="O3" s="17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2" t="s">
        <v>0</v>
      </c>
      <c r="B6" s="23" t="s">
        <v>1</v>
      </c>
      <c r="C6" s="24" t="s">
        <v>3</v>
      </c>
      <c r="D6" s="24" t="s">
        <v>2</v>
      </c>
      <c r="F6" s="27"/>
      <c r="G6" s="28" t="s">
        <v>18</v>
      </c>
      <c r="H6" s="28" t="s">
        <v>3</v>
      </c>
      <c r="I6"/>
      <c r="J6"/>
      <c r="K6"/>
    </row>
    <row r="7" spans="1:15">
      <c r="A7" s="25">
        <v>1</v>
      </c>
      <c r="B7" s="15">
        <v>13.07</v>
      </c>
      <c r="C7" s="15">
        <v>2.76</v>
      </c>
      <c r="D7" s="8">
        <f t="shared" ref="D7:D10" si="0">C7/$I$3</f>
        <v>0.98571428571428565</v>
      </c>
      <c r="F7" s="26" t="s">
        <v>21</v>
      </c>
      <c r="G7" s="20">
        <f>MAX(B7:B10)</f>
        <v>13.07</v>
      </c>
      <c r="H7" s="20">
        <f>MAX(C7:C10)</f>
        <v>2.76</v>
      </c>
      <c r="J7"/>
      <c r="K7"/>
    </row>
    <row r="8" spans="1:15">
      <c r="A8" s="25">
        <v>2</v>
      </c>
      <c r="B8" s="15">
        <v>13.07</v>
      </c>
      <c r="C8" s="15">
        <v>2.73</v>
      </c>
      <c r="D8" s="8">
        <f t="shared" si="0"/>
        <v>0.97500000000000009</v>
      </c>
      <c r="F8" s="26" t="s">
        <v>22</v>
      </c>
      <c r="G8" s="20">
        <f>MIN(B7:B10)</f>
        <v>13.07</v>
      </c>
      <c r="H8" s="20">
        <f>MIN(C7:C10)</f>
        <v>2.71</v>
      </c>
      <c r="J8"/>
      <c r="K8"/>
    </row>
    <row r="9" spans="1:15">
      <c r="A9" s="25">
        <v>3</v>
      </c>
      <c r="B9" s="15">
        <v>13.07</v>
      </c>
      <c r="C9" s="15">
        <v>2.73</v>
      </c>
      <c r="D9" s="8">
        <f t="shared" si="0"/>
        <v>0.97500000000000009</v>
      </c>
      <c r="J9"/>
      <c r="K9"/>
    </row>
    <row r="10" spans="1:15">
      <c r="A10" s="25">
        <v>4</v>
      </c>
      <c r="B10" s="15">
        <v>13.07</v>
      </c>
      <c r="C10" s="15">
        <v>2.71</v>
      </c>
      <c r="D10" s="8">
        <f t="shared" si="0"/>
        <v>0.96785714285714286</v>
      </c>
      <c r="J10"/>
      <c r="K10"/>
    </row>
    <row r="11" spans="1:15">
      <c r="A11" s="12"/>
      <c r="B11" s="13"/>
      <c r="C11" s="13"/>
      <c r="D11" s="13"/>
      <c r="F11" s="26" t="s">
        <v>19</v>
      </c>
      <c r="G11" s="21">
        <v>26.14</v>
      </c>
      <c r="H11" s="20">
        <f>G11/2</f>
        <v>13.07</v>
      </c>
      <c r="J11"/>
      <c r="K11"/>
    </row>
    <row r="12" spans="1:15">
      <c r="A12" s="5"/>
      <c r="B12" s="5"/>
      <c r="C12" s="5"/>
      <c r="D12" s="5"/>
      <c r="J12"/>
      <c r="K12"/>
    </row>
    <row r="13" spans="1:15">
      <c r="J13"/>
      <c r="K13"/>
    </row>
    <row r="14" spans="1:15">
      <c r="J14"/>
      <c r="K14"/>
    </row>
    <row r="15" spans="1:15">
      <c r="J15"/>
      <c r="K15"/>
    </row>
    <row r="16" spans="1:15">
      <c r="J16"/>
      <c r="K16"/>
    </row>
    <row r="17" spans="10:11">
      <c r="J17"/>
      <c r="K17"/>
    </row>
    <row r="18" spans="10:11">
      <c r="J18"/>
      <c r="K18"/>
    </row>
    <row r="19" spans="10:11">
      <c r="J19"/>
      <c r="K19"/>
    </row>
    <row r="20" spans="10:11">
      <c r="J20"/>
      <c r="K20"/>
    </row>
    <row r="21" spans="10:11">
      <c r="J21"/>
      <c r="K21"/>
    </row>
    <row r="22" spans="10:11">
      <c r="J22"/>
      <c r="K22"/>
    </row>
    <row r="23" spans="10:11">
      <c r="J23"/>
      <c r="K23"/>
    </row>
    <row r="24" spans="10:11">
      <c r="J24"/>
      <c r="K24"/>
    </row>
    <row r="25" spans="10:11">
      <c r="J25"/>
      <c r="K25"/>
    </row>
    <row r="26" spans="10:11">
      <c r="J26"/>
      <c r="K26"/>
    </row>
    <row r="27" spans="10:11">
      <c r="J27"/>
      <c r="K27"/>
    </row>
    <row r="28" spans="10:11">
      <c r="J28"/>
      <c r="K28"/>
    </row>
    <row r="29" spans="10:11">
      <c r="J29"/>
      <c r="K29"/>
    </row>
    <row r="30" spans="10:11">
      <c r="J30"/>
      <c r="K30"/>
    </row>
    <row r="31" spans="10:11">
      <c r="J31"/>
      <c r="K31"/>
    </row>
    <row r="32" spans="10:11">
      <c r="J32"/>
      <c r="K32"/>
    </row>
    <row r="33" spans="5:11">
      <c r="J33"/>
      <c r="K33"/>
    </row>
    <row r="34" spans="5:11">
      <c r="J34"/>
      <c r="K34"/>
    </row>
    <row r="35" spans="5:11">
      <c r="J35"/>
      <c r="K35"/>
    </row>
    <row r="36" spans="5:11">
      <c r="J36"/>
      <c r="K36"/>
    </row>
    <row r="37" spans="5:11">
      <c r="J37"/>
      <c r="K37"/>
    </row>
    <row r="38" spans="5:11">
      <c r="J38"/>
      <c r="K38"/>
    </row>
    <row r="39" spans="5:11">
      <c r="J39"/>
      <c r="K39"/>
    </row>
    <row r="40" spans="5:11">
      <c r="J40"/>
      <c r="K40"/>
    </row>
    <row r="41" spans="5:11">
      <c r="J41"/>
      <c r="K41"/>
    </row>
    <row r="42" spans="5:11">
      <c r="J42"/>
      <c r="K42"/>
    </row>
    <row r="43" spans="5:11">
      <c r="J43"/>
      <c r="K43"/>
    </row>
    <row r="44" spans="5:11">
      <c r="J44"/>
      <c r="K44"/>
    </row>
    <row r="45" spans="5:11">
      <c r="J45"/>
      <c r="K45"/>
    </row>
    <row r="46" spans="5:11">
      <c r="J46"/>
      <c r="K46"/>
    </row>
    <row r="47" spans="5:11" ht="7.95" customHeight="1"/>
    <row r="48" spans="5:11" ht="132" customHeight="1">
      <c r="E48" s="13"/>
      <c r="F48"/>
      <c r="G48"/>
      <c r="H48"/>
      <c r="I48"/>
      <c r="J48"/>
      <c r="K48"/>
    </row>
    <row r="49" spans="5:11" ht="130.5" customHeight="1">
      <c r="E49"/>
      <c r="F49"/>
      <c r="G49"/>
      <c r="H49"/>
      <c r="I49"/>
      <c r="J49"/>
      <c r="K49"/>
    </row>
  </sheetData>
  <phoneticPr fontId="19" type="noConversion"/>
  <conditionalFormatting sqref="D7:D10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통신설비용</vt:lpstr>
      <vt:lpstr>비상조명용</vt:lpstr>
      <vt:lpstr>설비제어용</vt:lpstr>
      <vt:lpstr>정류기</vt:lpstr>
      <vt:lpstr>비상발전기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2020-09-28T07:51:13Z</dcterms:modified>
</cp:coreProperties>
</file>