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7월\260730 마산의료원\"/>
    </mc:Choice>
  </mc:AlternateContent>
  <xr:revisionPtr revIDLastSave="0" documentId="13_ncr:1_{EF9E1981-2EF3-4969-8E21-7CF03507C65A}" xr6:coauthVersionLast="36" xr6:coauthVersionMax="36" xr10:uidLastSave="{00000000-0000-0000-0000-000000000000}"/>
  <bookViews>
    <workbookView xWindow="0" yWindow="0" windowWidth="21576" windowHeight="5388" xr2:uid="{00000000-000D-0000-FFFF-FFFF00000000}"/>
  </bookViews>
  <sheets>
    <sheet name="마산의료원" sheetId="13" r:id="rId1"/>
  </sheets>
  <definedNames>
    <definedName name="_xlnm._FilterDatabase" localSheetId="0" hidden="1">마산의료원!$A$3:$I$4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E5" i="13" l="1"/>
  <c r="F7" i="13" l="1"/>
  <c r="F6" i="13"/>
  <c r="F5" i="13"/>
  <c r="E7" i="13"/>
  <c r="E6" i="13"/>
  <c r="I4" i="13"/>
  <c r="I7" i="13" l="1"/>
  <c r="I5" i="13"/>
  <c r="I6" i="13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<sst xmlns="http://schemas.openxmlformats.org/spreadsheetml/2006/main" count="26" uniqueCount="26">
  <si>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</si>
  <si>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</si>
  <si>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</si>
  <si>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</si>
  <si>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</si>
  <si>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</si>
  <si>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</si>
  <si>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</si>
  <si>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</si>
  <si>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</si>
  <si>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</si>
  <si>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</si>
  <si>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</si>
  <si>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</si>
  <si>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</si>
  <si>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</si>
  <si>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</si>
  <si>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</si>
  <si>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t>내부저항(mΩ)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</si>
  <si>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</si>
  <si>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ESP200-12</t>
    <phoneticPr fontId="19" type="noConversion"/>
  </si>
  <si>
    <t>2026.06.24</t>
    <phoneticPr fontId="19" type="noConversion"/>
  </si>
  <si>
    <t>마산의료원</t>
    <phoneticPr fontId="19" type="noConversion"/>
  </si>
  <si>
    <t>회수제품</t>
    <phoneticPr fontId="19" type="noConversion"/>
  </si>
  <si>
    <t>1. 내부저항상승으로 인한 AS
2. 당사 대리점(우진테크)에서 1EA 전지 회수하여 점검진행
3. 내부저항 및 전압 : 내부저항 측정불가
  →10.74V
4. 1EA전지 무상교체 진행 예정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</si>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</sst>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 shrinkToFit="1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179" fontId="20" fillId="0" borderId="10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 xr:uid="{00000000-0005-0000-0000-000029000000}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2" xfId="44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8</xdr:row>
      <xdr:rowOff>2134521</xdr:rowOff>
    </xdr:from>
    <xdr:to>
      <xdr:col>8</xdr:col>
      <xdr:colOff>548599</xdr:colOff>
      <xdr:row>8</xdr:row>
      <xdr:rowOff>2468793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499744" y="7675586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583591</xdr:colOff>
      <xdr:row>8</xdr:row>
      <xdr:rowOff>73881</xdr:rowOff>
    </xdr:from>
    <xdr:to>
      <xdr:col>4</xdr:col>
      <xdr:colOff>285417</xdr:colOff>
      <xdr:row>8</xdr:row>
      <xdr:rowOff>2398147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5CB0EFB-E9B9-4A1A-B54C-83ED00D907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11" t="14993" r="8115" b="23084"/>
        <a:stretch/>
      </xdr:blipFill>
      <xdr:spPr>
        <a:xfrm rot="10800000">
          <a:off x="1718308" y="3892164"/>
          <a:ext cx="2882348" cy="2324266"/>
        </a:xfrm>
        <a:prstGeom prst="rect">
          <a:avLst/>
        </a:prstGeom>
      </xdr:spPr>
    </xdr:pic>
    <xdr:clientData/>
  </xdr:twoCellAnchor>
  <xdr:twoCellAnchor editAs="oneCell">
    <xdr:from>
      <xdr:col>6</xdr:col>
      <xdr:colOff>551124</xdr:colOff>
      <xdr:row>7</xdr:row>
      <xdr:rowOff>200687</xdr:rowOff>
    </xdr:from>
    <xdr:to>
      <xdr:col>8</xdr:col>
      <xdr:colOff>1283804</xdr:colOff>
      <xdr:row>7</xdr:row>
      <xdr:rowOff>1464116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70E87AC-797F-4786-A94C-9F043B96A0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82" t="46991" r="18686" b="27133"/>
        <a:stretch/>
      </xdr:blipFill>
      <xdr:spPr>
        <a:xfrm>
          <a:off x="6705102" y="2221644"/>
          <a:ext cx="2869593" cy="1263429"/>
        </a:xfrm>
        <a:prstGeom prst="rect">
          <a:avLst/>
        </a:prstGeom>
      </xdr:spPr>
    </xdr:pic>
    <xdr:clientData/>
  </xdr:twoCellAnchor>
  <xdr:twoCellAnchor editAs="oneCell">
    <xdr:from>
      <xdr:col>6</xdr:col>
      <xdr:colOff>538370</xdr:colOff>
      <xdr:row>8</xdr:row>
      <xdr:rowOff>526276</xdr:rowOff>
    </xdr:from>
    <xdr:to>
      <xdr:col>8</xdr:col>
      <xdr:colOff>1242634</xdr:colOff>
      <xdr:row>8</xdr:row>
      <xdr:rowOff>1807513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0148F06-750F-4C63-975D-EA06507B79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4" t="20655" r="8380" b="49097"/>
        <a:stretch/>
      </xdr:blipFill>
      <xdr:spPr>
        <a:xfrm>
          <a:off x="6692348" y="4344559"/>
          <a:ext cx="2841177" cy="1281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3"/>
  <sheetViews>
    <sheetView tabSelected="1" zoomScale="115" zoomScaleNormal="115" workbookViewId="0">
      <selection activeCell="F8" sqref="F8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</v>
      </c>
      <c r="D2" s="34" t="s">
        <v>21</v>
      </c>
      <c r="E2" s="35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18</v>
      </c>
      <c r="G3" s="12" t="s">
        <v>8</v>
      </c>
      <c r="H3" s="27" t="s">
        <v>19</v>
      </c>
      <c r="I3" s="17" t="s">
        <v>13</v>
      </c>
      <c r="J3"/>
      <c r="K3"/>
    </row>
    <row r="4" spans="1:11" ht="17.399999999999999" x14ac:dyDescent="0.4">
      <c r="A4" s="22">
        <v>46233</v>
      </c>
      <c r="B4" s="26" t="s">
        <v>22</v>
      </c>
      <c r="C4" s="26" t="s">
        <v>23</v>
      </c>
      <c r="D4" s="2">
        <v>1</v>
      </c>
      <c r="E4" s="28">
        <v>10.74</v>
      </c>
      <c r="F4" s="28" t="s">
        <v>25</v>
      </c>
      <c r="G4" s="23">
        <v>26</v>
      </c>
      <c r="H4" s="24">
        <v>2.2999999999999998</v>
      </c>
      <c r="I4" s="25" t="e">
        <f>F4/H4</f>
        <v>#VALUE!</v>
      </c>
      <c r="J4"/>
      <c r="K4"/>
    </row>
    <row r="5" spans="1:11" ht="17.399999999999999" x14ac:dyDescent="0.4">
      <c r="A5" s="36" t="s">
        <v>14</v>
      </c>
      <c r="B5" s="37"/>
      <c r="C5" s="37"/>
      <c r="D5" s="38"/>
      <c r="E5" s="19">
        <f>AVERAGE(E4:E4)</f>
        <v>10.74</v>
      </c>
      <c r="F5" s="19" t="e">
        <f>AVERAGE(F4:F4)</f>
        <v>#DIV/0!</v>
      </c>
      <c r="G5" s="23"/>
      <c r="H5" s="21"/>
      <c r="I5" s="20" t="e">
        <f>AVERAGE(I4:I4)</f>
        <v>#VALUE!</v>
      </c>
      <c r="J5"/>
      <c r="K5"/>
    </row>
    <row r="6" spans="1:11" ht="17.399999999999999" x14ac:dyDescent="0.4">
      <c r="A6" s="39" t="s">
        <v>15</v>
      </c>
      <c r="B6" s="40"/>
      <c r="C6" s="40"/>
      <c r="D6" s="41"/>
      <c r="E6" s="4">
        <f>MAX(E4:E4)</f>
        <v>10.74</v>
      </c>
      <c r="F6" s="4">
        <f>MAX(F4:F4)</f>
        <v>0</v>
      </c>
      <c r="G6" s="5"/>
      <c r="H6" s="6"/>
      <c r="I6" s="15" t="e">
        <f>MAX(I4:I4)</f>
        <v>#VALUE!</v>
      </c>
      <c r="J6"/>
      <c r="K6"/>
    </row>
    <row r="7" spans="1:11" ht="17.399999999999999" x14ac:dyDescent="0.4">
      <c r="A7" s="39" t="s">
        <v>16</v>
      </c>
      <c r="B7" s="40"/>
      <c r="C7" s="40"/>
      <c r="D7" s="41"/>
      <c r="E7" s="4">
        <f>MIN(E4:E4)</f>
        <v>10.74</v>
      </c>
      <c r="F7" s="4">
        <f>MIN(F4:F4)</f>
        <v>0</v>
      </c>
      <c r="G7" s="5"/>
      <c r="H7" s="6"/>
      <c r="I7" s="15" t="e">
        <f>MIN(I4:I4)</f>
        <v>#VALUE!</v>
      </c>
      <c r="J7"/>
      <c r="K7"/>
    </row>
    <row r="8" spans="1:11" ht="141.75" customHeight="1" x14ac:dyDescent="0.4">
      <c r="A8" s="1" t="s">
        <v>9</v>
      </c>
      <c r="B8" s="42" t="s">
        <v>24</v>
      </c>
      <c r="C8" s="30"/>
      <c r="D8" s="30"/>
      <c r="E8" s="31"/>
      <c r="F8" s="3" t="s">
        <v>10</v>
      </c>
      <c r="G8" s="30"/>
      <c r="H8" s="30"/>
      <c r="I8" s="31"/>
      <c r="J8"/>
      <c r="K8"/>
    </row>
    <row r="9" spans="1:11" ht="195.75" customHeight="1" x14ac:dyDescent="0.4">
      <c r="A9" s="3" t="s">
        <v>11</v>
      </c>
      <c r="B9" s="29"/>
      <c r="C9" s="30"/>
      <c r="D9" s="30"/>
      <c r="E9" s="31"/>
      <c r="F9" s="3"/>
      <c r="G9" s="32"/>
      <c r="H9" s="32"/>
      <c r="I9" s="33"/>
      <c r="J9"/>
    </row>
    <row r="10" spans="1:11" x14ac:dyDescent="0.4">
      <c r="H10" s="13"/>
    </row>
    <row r="11" spans="1:11" x14ac:dyDescent="0.4">
      <c r="H11" s="13"/>
    </row>
    <row r="12" spans="1:11" x14ac:dyDescent="0.4">
      <c r="H12" s="13"/>
    </row>
    <row r="13" spans="1:11" x14ac:dyDescent="0.4">
      <c r="H13" s="13"/>
    </row>
  </sheetData>
  <autoFilter ref="A3:I4" xr:uid="{00000000-0009-0000-0000-000001000000}"/>
  <mergeCells count="8">
    <mergeCell ref="B9:E9"/>
    <mergeCell ref="G9:I9"/>
    <mergeCell ref="D2:E2"/>
    <mergeCell ref="A5:D5"/>
    <mergeCell ref="A6:D6"/>
    <mergeCell ref="A7:D7"/>
    <mergeCell ref="B8:E8"/>
    <mergeCell ref="G8:I8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마산의료원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2026-04-01T07:32:08Z</cp:lastPrinted>
  <dcterms:created xsi:type="dcterms:W3CDTF">2013-07-23T07:01:33Z</dcterms:created>
  <dcterms:modified xsi:type="dcterms:W3CDTF">2026-07-30T07:45:38Z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