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3285" windowWidth="19395" windowHeight="8280" activeTab="3"/>
  </bookViews>
  <sheets>
    <sheet name="승촌보수력발전소" sheetId="6" r:id="rId1"/>
    <sheet name="담양홍수조절지-정류기" sheetId="8" r:id="rId2"/>
    <sheet name="담양홍수조절지-UPS15KVA" sheetId="9" r:id="rId3"/>
    <sheet name="담양홍수조절지-비상발전기" sheetId="10" r:id="rId4"/>
    <sheet name="고로치터널" sheetId="7" r:id="rId5"/>
    <sheet name="Sheet4" sheetId="4" r:id="rId6"/>
    <sheet name="Sheet2" sheetId="2" r:id="rId7"/>
    <sheet name="Sheet3" sheetId="3" r:id="rId8"/>
  </sheets>
  <definedNames>
    <definedName name="_xlnm._FilterDatabase" localSheetId="4" hidden="1">고로치터널!$A$6:$D$46</definedName>
    <definedName name="_xlnm._FilterDatabase" localSheetId="2" hidden="1">'담양홍수조절지-UPS15KVA'!$A$6:$D$46</definedName>
    <definedName name="_xlnm._FilterDatabase" localSheetId="3" hidden="1">'담양홍수조절지-비상발전기'!$A$6:$D$46</definedName>
    <definedName name="_xlnm._FilterDatabase" localSheetId="1" hidden="1">'담양홍수조절지-정류기'!$A$6:$D$46</definedName>
    <definedName name="_xlnm._FilterDatabase" localSheetId="0" hidden="1">승촌보수력발전소!$A$6:$D$46</definedName>
  </definedNames>
  <calcPr calcId="162913"/>
</workbook>
</file>

<file path=xl/calcChain.xml><?xml version="1.0" encoding="utf-8"?>
<calcChain xmlns="http://schemas.openxmlformats.org/spreadsheetml/2006/main">
  <c r="D46" i="10" l="1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H8" i="10"/>
  <c r="G8" i="10"/>
  <c r="D8" i="10"/>
  <c r="H7" i="10"/>
  <c r="G7" i="10"/>
  <c r="D7" i="10"/>
  <c r="O3" i="10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D11" i="9"/>
  <c r="D10" i="9"/>
  <c r="D9" i="9"/>
  <c r="H8" i="9"/>
  <c r="G8" i="9"/>
  <c r="D8" i="9"/>
  <c r="H7" i="9"/>
  <c r="G7" i="9"/>
  <c r="D7" i="9"/>
  <c r="O3" i="9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G8" i="8"/>
  <c r="D8" i="8"/>
  <c r="H7" i="8"/>
  <c r="G7" i="8"/>
  <c r="D7" i="8"/>
  <c r="O3" i="8"/>
  <c r="D7" i="6"/>
  <c r="G7" i="6"/>
  <c r="H7" i="6"/>
  <c r="D8" i="6"/>
  <c r="G8" i="6"/>
  <c r="H8" i="6"/>
  <c r="O3" i="6" l="1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H11" i="7"/>
  <c r="D11" i="7"/>
  <c r="D10" i="7"/>
  <c r="D9" i="7"/>
  <c r="H8" i="7"/>
  <c r="G8" i="7"/>
  <c r="D8" i="7"/>
  <c r="H7" i="7"/>
  <c r="G7" i="7"/>
  <c r="D7" i="7"/>
  <c r="O3" i="7"/>
  <c r="H11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</calcChain>
</file>

<file path=xl/sharedStrings.xml><?xml version="1.0" encoding="utf-8"?>
<sst xmlns="http://schemas.openxmlformats.org/spreadsheetml/2006/main" count="150" uniqueCount="39">
  <si>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</si>
  <si>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</si>
  <si>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</si>
  <si>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</si>
  <si>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</si>
  <si>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</si>
  <si>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</si>
  <si>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</si>
  <si>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</si>
  <si>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</si>
  <si>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</si>
  <si>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</si>
  <si>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BS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</si>
  <si>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</si>
  <si>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</si>
  <si>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</si>
  <si>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</si>
  <si>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</si>
  <si>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고로치터널</t>
    <phoneticPr fontId="19" type="noConversion"/>
  </si>
  <si>
    <t>UPS30KVA</t>
    <phoneticPr fontId="19" type="noConversion"/>
  </si>
  <si>
    <t>용량</t>
    <phoneticPr fontId="19" type="noConversion"/>
  </si>
  <si>
    <t>RP</t>
    <phoneticPr fontId="19" type="noConversion"/>
  </si>
  <si>
    <t>온도-주위(℃)</t>
    <phoneticPr fontId="19" type="noConversion"/>
  </si>
  <si>
    <t>온도-배터리(℃)</t>
    <phoneticPr fontId="19" type="noConversion"/>
  </si>
  <si>
    <t>최대</t>
    <phoneticPr fontId="19" type="noConversion"/>
  </si>
  <si>
    <t>최소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</si>
  <si>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</si>
  <si>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</si>
  <si>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</si>
  <si>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</si>
  <si>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</si>
  <si>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</si>
  <si>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수자원기술주식회사</t>
    <phoneticPr fontId="19" type="noConversion"/>
  </si>
  <si>
    <t>승촌보수력발전소</t>
    <phoneticPr fontId="19" type="noConversion"/>
  </si>
  <si>
    <t>BS</t>
    <phoneticPr fontId="19" type="noConversion"/>
  </si>
  <si>
    <t>ESH</t>
    <phoneticPr fontId="19" type="noConversion"/>
  </si>
  <si>
    <t>담양홍수조절지</t>
    <phoneticPr fontId="19" type="noConversion"/>
  </si>
  <si>
    <t>ESP</t>
    <phoneticPr fontId="19" type="noConversion"/>
  </si>
  <si>
    <t>ITX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</si>
</sst>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6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0" fontId="0" fillId="0" borderId="14" xfId="0" applyBorder="1">
      <alignment vertical="center"/>
    </xf>
    <xf numFmtId="176" fontId="18" fillId="0" borderId="11" xfId="42" applyNumberFormat="1" applyFill="1" applyBorder="1" applyAlignment="1">
      <alignment horizontal="center"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6" fontId="0" fillId="0" borderId="10" xfId="0" applyNumberFormat="1" applyFill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0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29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44041</v>
      </c>
      <c r="B3" s="19" t="s">
        <v>32</v>
      </c>
      <c r="C3" s="19" t="s">
        <v>33</v>
      </c>
      <c r="D3" s="19" t="s">
        <v>34</v>
      </c>
      <c r="E3" s="13" t="s">
        <v>35</v>
      </c>
      <c r="F3" s="16">
        <v>100</v>
      </c>
      <c r="G3" s="25">
        <v>42601</v>
      </c>
      <c r="H3" s="25">
        <v>43009</v>
      </c>
      <c r="I3" s="15">
        <v>5.5</v>
      </c>
      <c r="J3" s="16">
        <v>20</v>
      </c>
      <c r="K3" s="26">
        <v>27</v>
      </c>
      <c r="L3" s="26">
        <v>28</v>
      </c>
      <c r="M3" s="22">
        <v>0</v>
      </c>
      <c r="N3" s="22">
        <v>0</v>
      </c>
      <c r="O3" s="24">
        <f>N3/$F$3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13.44</v>
      </c>
      <c r="C7" s="20">
        <v>3.88</v>
      </c>
      <c r="D7" s="12">
        <f t="shared" ref="D7:D46" si="0">C7/$I$3</f>
        <v>0.70545454545454545</v>
      </c>
      <c r="F7" s="27" t="s">
        <v>30</v>
      </c>
      <c r="G7" s="27">
        <f>MAX(B7:B46)</f>
        <v>13.47</v>
      </c>
      <c r="H7" s="27">
        <f>MAX(C7:C46)</f>
        <v>18.57</v>
      </c>
      <c r="J7"/>
      <c r="K7"/>
    </row>
    <row r="8" spans="1:15">
      <c r="A8" s="9">
        <v>2</v>
      </c>
      <c r="B8" s="20">
        <v>13.45</v>
      </c>
      <c r="C8" s="20">
        <v>3.85</v>
      </c>
      <c r="D8" s="12">
        <f t="shared" si="0"/>
        <v>0.70000000000000007</v>
      </c>
      <c r="F8" s="27" t="s">
        <v>31</v>
      </c>
      <c r="G8" s="27">
        <f>MIN(B7:B46)</f>
        <v>13.28</v>
      </c>
      <c r="H8" s="27">
        <f>MIN(C7:C46)</f>
        <v>3.72</v>
      </c>
      <c r="J8"/>
      <c r="K8"/>
    </row>
    <row r="9" spans="1:15">
      <c r="A9" s="9">
        <v>3</v>
      </c>
      <c r="B9" s="20">
        <v>13.47</v>
      </c>
      <c r="C9" s="20">
        <v>4.21</v>
      </c>
      <c r="D9" s="12">
        <f t="shared" si="0"/>
        <v>0.7654545454545455</v>
      </c>
      <c r="J9"/>
      <c r="K9"/>
    </row>
    <row r="10" spans="1:15">
      <c r="A10" s="9">
        <v>4</v>
      </c>
      <c r="B10" s="20">
        <v>13.4</v>
      </c>
      <c r="C10" s="20">
        <v>4.04</v>
      </c>
      <c r="D10" s="12">
        <f t="shared" si="0"/>
        <v>0.7345454545454545</v>
      </c>
      <c r="J10"/>
      <c r="K10"/>
    </row>
    <row r="11" spans="1:15">
      <c r="A11" s="9">
        <v>5</v>
      </c>
      <c r="B11" s="20">
        <v>13.33</v>
      </c>
      <c r="C11" s="20">
        <v>3.95</v>
      </c>
      <c r="D11" s="12">
        <f t="shared" si="0"/>
        <v>0.71818181818181825</v>
      </c>
      <c r="F11" s="27" t="s">
        <v>27</v>
      </c>
      <c r="G11" s="29">
        <v>267.10000000000002</v>
      </c>
      <c r="H11" s="27">
        <f>G11/$J$3</f>
        <v>13.355</v>
      </c>
      <c r="J11"/>
      <c r="K11"/>
    </row>
    <row r="12" spans="1:15">
      <c r="A12" s="9">
        <v>6</v>
      </c>
      <c r="B12" s="20">
        <v>13.31</v>
      </c>
      <c r="C12" s="20">
        <v>4.03</v>
      </c>
      <c r="D12" s="12">
        <f t="shared" si="0"/>
        <v>0.73272727272727278</v>
      </c>
      <c r="J12"/>
      <c r="K12"/>
    </row>
    <row r="13" spans="1:15">
      <c r="A13" s="9">
        <v>7</v>
      </c>
      <c r="B13" s="20">
        <v>13.38</v>
      </c>
      <c r="C13" s="20">
        <v>3.75</v>
      </c>
      <c r="D13" s="12">
        <f t="shared" si="0"/>
        <v>0.68181818181818177</v>
      </c>
      <c r="J13"/>
      <c r="K13"/>
    </row>
    <row r="14" spans="1:15">
      <c r="A14" s="9">
        <v>8</v>
      </c>
      <c r="B14" s="20">
        <v>13.38</v>
      </c>
      <c r="C14" s="20">
        <v>4.01</v>
      </c>
      <c r="D14" s="12">
        <f t="shared" si="0"/>
        <v>0.72909090909090901</v>
      </c>
      <c r="J14"/>
      <c r="K14"/>
    </row>
    <row r="15" spans="1:15">
      <c r="A15" s="9">
        <v>9</v>
      </c>
      <c r="B15" s="20">
        <v>13.28</v>
      </c>
      <c r="C15" s="20">
        <v>4.03</v>
      </c>
      <c r="D15" s="12">
        <f t="shared" si="0"/>
        <v>0.73272727272727278</v>
      </c>
      <c r="J15"/>
      <c r="K15"/>
    </row>
    <row r="16" spans="1:15">
      <c r="A16" s="9">
        <v>10</v>
      </c>
      <c r="B16" s="20">
        <v>13.28</v>
      </c>
      <c r="C16" s="20">
        <v>4.05</v>
      </c>
      <c r="D16" s="12">
        <f t="shared" si="0"/>
        <v>0.73636363636363633</v>
      </c>
      <c r="J16"/>
      <c r="K16"/>
    </row>
    <row r="17" spans="1:11">
      <c r="A17" s="9">
        <v>11</v>
      </c>
      <c r="B17" s="20">
        <v>13.29</v>
      </c>
      <c r="C17" s="20">
        <v>4.07</v>
      </c>
      <c r="D17" s="12">
        <f t="shared" si="0"/>
        <v>0.7400000000000001</v>
      </c>
      <c r="J17"/>
      <c r="K17"/>
    </row>
    <row r="18" spans="1:11">
      <c r="A18" s="9">
        <v>12</v>
      </c>
      <c r="B18" s="20">
        <v>13.42</v>
      </c>
      <c r="C18" s="20">
        <v>4.13</v>
      </c>
      <c r="D18" s="12">
        <f t="shared" si="0"/>
        <v>0.75090909090909086</v>
      </c>
      <c r="J18"/>
      <c r="K18"/>
    </row>
    <row r="19" spans="1:11">
      <c r="A19" s="9">
        <v>13</v>
      </c>
      <c r="B19" s="20">
        <v>13.28</v>
      </c>
      <c r="C19" s="20">
        <v>4.13</v>
      </c>
      <c r="D19" s="12">
        <f t="shared" si="0"/>
        <v>0.75090909090909086</v>
      </c>
      <c r="J19"/>
      <c r="K19"/>
    </row>
    <row r="20" spans="1:11">
      <c r="A20" s="9">
        <v>14</v>
      </c>
      <c r="B20" s="20">
        <v>13.43</v>
      </c>
      <c r="C20" s="20">
        <v>18.57</v>
      </c>
      <c r="D20" s="12">
        <f t="shared" si="0"/>
        <v>3.3763636363636365</v>
      </c>
      <c r="J20"/>
      <c r="K20"/>
    </row>
    <row r="21" spans="1:11">
      <c r="A21" s="9">
        <v>15</v>
      </c>
      <c r="B21" s="20">
        <v>13.38</v>
      </c>
      <c r="C21" s="20">
        <v>4.13</v>
      </c>
      <c r="D21" s="12">
        <f t="shared" si="0"/>
        <v>0.75090909090909086</v>
      </c>
      <c r="J21"/>
      <c r="K21"/>
    </row>
    <row r="22" spans="1:11">
      <c r="A22" s="9">
        <v>16</v>
      </c>
      <c r="B22" s="20">
        <v>13.32</v>
      </c>
      <c r="C22" s="20">
        <v>3.72</v>
      </c>
      <c r="D22" s="12">
        <f t="shared" si="0"/>
        <v>0.67636363636363639</v>
      </c>
      <c r="J22"/>
      <c r="K22"/>
    </row>
    <row r="23" spans="1:11">
      <c r="A23" s="9">
        <v>17</v>
      </c>
      <c r="B23" s="20">
        <v>13.31</v>
      </c>
      <c r="C23" s="20">
        <v>4.3</v>
      </c>
      <c r="D23" s="12">
        <f t="shared" si="0"/>
        <v>0.78181818181818175</v>
      </c>
      <c r="J23"/>
      <c r="K23"/>
    </row>
    <row r="24" spans="1:11">
      <c r="A24" s="9">
        <v>18</v>
      </c>
      <c r="B24" s="20">
        <v>13.3</v>
      </c>
      <c r="C24" s="20">
        <v>4.13</v>
      </c>
      <c r="D24" s="12">
        <f t="shared" si="0"/>
        <v>0.75090909090909086</v>
      </c>
      <c r="J24"/>
      <c r="K24"/>
    </row>
    <row r="25" spans="1:11">
      <c r="A25" s="9">
        <v>19</v>
      </c>
      <c r="B25" s="20">
        <v>13.34</v>
      </c>
      <c r="C25" s="20">
        <v>4.12</v>
      </c>
      <c r="D25" s="12">
        <f t="shared" si="0"/>
        <v>0.74909090909090914</v>
      </c>
      <c r="J25"/>
      <c r="K25"/>
    </row>
    <row r="26" spans="1:11">
      <c r="A26" s="9">
        <v>20</v>
      </c>
      <c r="B26" s="20">
        <v>13.28</v>
      </c>
      <c r="C26" s="20">
        <v>4.13</v>
      </c>
      <c r="D26" s="12">
        <f t="shared" si="0"/>
        <v>0.75090909090909086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9" priority="2">
      <formula>$D7&gt;=1.5</formula>
    </cfRule>
    <cfRule type="expression" dxfId="8" priority="1">
      <formula>$D7&gt;=2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B16" sqref="B16:C2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44041</v>
      </c>
      <c r="B3" s="19" t="s">
        <v>32</v>
      </c>
      <c r="C3" s="19" t="s">
        <v>36</v>
      </c>
      <c r="D3" s="19" t="s">
        <v>34</v>
      </c>
      <c r="E3" s="13" t="s">
        <v>35</v>
      </c>
      <c r="F3" s="16">
        <v>100</v>
      </c>
      <c r="G3" s="25">
        <v>42839</v>
      </c>
      <c r="H3" s="25">
        <v>42900</v>
      </c>
      <c r="I3" s="15">
        <v>5.5</v>
      </c>
      <c r="J3" s="16">
        <v>9</v>
      </c>
      <c r="K3" s="26">
        <v>28</v>
      </c>
      <c r="L3" s="26">
        <v>28</v>
      </c>
      <c r="M3" s="22">
        <v>0</v>
      </c>
      <c r="N3" s="22">
        <v>0.8</v>
      </c>
      <c r="O3" s="24">
        <f>N3/$F$3</f>
        <v>8.0000000000000002E-3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13.33</v>
      </c>
      <c r="C7" s="20">
        <v>4.5</v>
      </c>
      <c r="D7" s="12">
        <f t="shared" ref="D7:D46" si="0">C7/$I$3</f>
        <v>0.81818181818181823</v>
      </c>
      <c r="F7" s="27" t="s">
        <v>30</v>
      </c>
      <c r="G7" s="27">
        <f>MAX(B7:B46)</f>
        <v>13.35</v>
      </c>
      <c r="H7" s="27">
        <f>MAX(C7:C46)</f>
        <v>10.66</v>
      </c>
      <c r="J7"/>
      <c r="K7"/>
    </row>
    <row r="8" spans="1:15">
      <c r="A8" s="9">
        <v>2</v>
      </c>
      <c r="B8" s="20">
        <v>13.35</v>
      </c>
      <c r="C8" s="20">
        <v>4.5</v>
      </c>
      <c r="D8" s="12">
        <f t="shared" si="0"/>
        <v>0.81818181818181823</v>
      </c>
      <c r="F8" s="27" t="s">
        <v>31</v>
      </c>
      <c r="G8" s="27">
        <f>MIN(B7:B46)</f>
        <v>13.16</v>
      </c>
      <c r="H8" s="27">
        <f>MIN(C7:C46)</f>
        <v>4.4800000000000004</v>
      </c>
      <c r="J8"/>
      <c r="K8"/>
    </row>
    <row r="9" spans="1:15">
      <c r="A9" s="9">
        <v>3</v>
      </c>
      <c r="B9" s="20">
        <v>13.34</v>
      </c>
      <c r="C9" s="20">
        <v>4.54</v>
      </c>
      <c r="D9" s="12">
        <f t="shared" si="0"/>
        <v>0.82545454545454544</v>
      </c>
      <c r="J9"/>
      <c r="K9"/>
    </row>
    <row r="10" spans="1:15">
      <c r="A10" s="9">
        <v>4</v>
      </c>
      <c r="B10" s="20">
        <v>13.34</v>
      </c>
      <c r="C10" s="20">
        <v>4.6100000000000003</v>
      </c>
      <c r="D10" s="12">
        <f t="shared" si="0"/>
        <v>0.83818181818181825</v>
      </c>
      <c r="J10"/>
      <c r="K10"/>
    </row>
    <row r="11" spans="1:15">
      <c r="A11" s="9">
        <v>5</v>
      </c>
      <c r="B11" s="20">
        <v>13.34</v>
      </c>
      <c r="C11" s="20">
        <v>4.71</v>
      </c>
      <c r="D11" s="12">
        <f t="shared" si="0"/>
        <v>0.85636363636363633</v>
      </c>
      <c r="F11" s="27" t="s">
        <v>27</v>
      </c>
      <c r="G11" s="29">
        <v>119.8</v>
      </c>
      <c r="H11" s="27">
        <f>G11/$J$3</f>
        <v>13.31111111111111</v>
      </c>
      <c r="J11"/>
      <c r="K11"/>
    </row>
    <row r="12" spans="1:15">
      <c r="A12" s="9">
        <v>6</v>
      </c>
      <c r="B12" s="20">
        <v>13.34</v>
      </c>
      <c r="C12" s="20">
        <v>4.49</v>
      </c>
      <c r="D12" s="12">
        <f t="shared" si="0"/>
        <v>0.8163636363636364</v>
      </c>
      <c r="J12"/>
      <c r="K12"/>
    </row>
    <row r="13" spans="1:15">
      <c r="A13" s="9">
        <v>7</v>
      </c>
      <c r="B13" s="20">
        <v>13.29</v>
      </c>
      <c r="C13" s="20">
        <v>4.4800000000000004</v>
      </c>
      <c r="D13" s="12">
        <f t="shared" si="0"/>
        <v>0.81454545454545457</v>
      </c>
      <c r="J13"/>
      <c r="K13"/>
    </row>
    <row r="14" spans="1:15">
      <c r="A14" s="9">
        <v>8</v>
      </c>
      <c r="B14" s="20">
        <v>13.16</v>
      </c>
      <c r="C14" s="20">
        <v>10.66</v>
      </c>
      <c r="D14" s="12">
        <f t="shared" si="0"/>
        <v>1.9381818181818182</v>
      </c>
      <c r="J14"/>
      <c r="K14"/>
    </row>
    <row r="15" spans="1:15">
      <c r="A15" s="9">
        <v>9</v>
      </c>
      <c r="B15" s="20">
        <v>13.32</v>
      </c>
      <c r="C15" s="20">
        <v>4.8</v>
      </c>
      <c r="D15" s="12">
        <f t="shared" si="0"/>
        <v>0.87272727272727268</v>
      </c>
      <c r="J15"/>
      <c r="K15"/>
    </row>
    <row r="16" spans="1:15">
      <c r="A16" s="9">
        <v>10</v>
      </c>
      <c r="B16" s="20"/>
      <c r="C16" s="20"/>
      <c r="D16" s="12">
        <f t="shared" si="0"/>
        <v>0</v>
      </c>
      <c r="J16"/>
      <c r="K16"/>
    </row>
    <row r="17" spans="1:11">
      <c r="A17" s="9">
        <v>11</v>
      </c>
      <c r="B17" s="20"/>
      <c r="C17" s="20"/>
      <c r="D17" s="12">
        <f t="shared" si="0"/>
        <v>0</v>
      </c>
      <c r="J17"/>
      <c r="K17"/>
    </row>
    <row r="18" spans="1:11">
      <c r="A18" s="9">
        <v>12</v>
      </c>
      <c r="B18" s="20"/>
      <c r="C18" s="20"/>
      <c r="D18" s="12">
        <f t="shared" si="0"/>
        <v>0</v>
      </c>
      <c r="J18"/>
      <c r="K18"/>
    </row>
    <row r="19" spans="1:11">
      <c r="A19" s="9">
        <v>13</v>
      </c>
      <c r="B19" s="20"/>
      <c r="C19" s="20"/>
      <c r="D19" s="12">
        <f t="shared" si="0"/>
        <v>0</v>
      </c>
      <c r="J19"/>
      <c r="K19"/>
    </row>
    <row r="20" spans="1:11">
      <c r="A20" s="9">
        <v>14</v>
      </c>
      <c r="B20" s="20"/>
      <c r="C20" s="20"/>
      <c r="D20" s="12">
        <f t="shared" si="0"/>
        <v>0</v>
      </c>
      <c r="J20"/>
      <c r="K20"/>
    </row>
    <row r="21" spans="1:11">
      <c r="A21" s="9">
        <v>15</v>
      </c>
      <c r="B21" s="20"/>
      <c r="C21" s="20"/>
      <c r="D21" s="12">
        <f t="shared" si="0"/>
        <v>0</v>
      </c>
      <c r="J21"/>
      <c r="K21"/>
    </row>
    <row r="22" spans="1:11">
      <c r="A22" s="9">
        <v>16</v>
      </c>
      <c r="B22" s="20"/>
      <c r="C22" s="20"/>
      <c r="D22" s="12">
        <f t="shared" si="0"/>
        <v>0</v>
      </c>
      <c r="J22"/>
      <c r="K22"/>
    </row>
    <row r="23" spans="1:11">
      <c r="A23" s="9">
        <v>17</v>
      </c>
      <c r="B23" s="20"/>
      <c r="C23" s="20"/>
      <c r="D23" s="12">
        <f t="shared" si="0"/>
        <v>0</v>
      </c>
      <c r="J23"/>
      <c r="K23"/>
    </row>
    <row r="24" spans="1:11">
      <c r="A24" s="9">
        <v>18</v>
      </c>
      <c r="B24" s="20"/>
      <c r="C24" s="20"/>
      <c r="D24" s="12">
        <f t="shared" si="0"/>
        <v>0</v>
      </c>
      <c r="J24"/>
      <c r="K24"/>
    </row>
    <row r="25" spans="1:11">
      <c r="A25" s="9">
        <v>19</v>
      </c>
      <c r="B25" s="20"/>
      <c r="C25" s="20"/>
      <c r="D25" s="12">
        <f t="shared" si="0"/>
        <v>0</v>
      </c>
      <c r="J25"/>
      <c r="K25"/>
    </row>
    <row r="26" spans="1:11">
      <c r="A26" s="9">
        <v>20</v>
      </c>
      <c r="B26" s="20"/>
      <c r="C26" s="20"/>
      <c r="D26" s="12">
        <f t="shared" si="0"/>
        <v>0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4" priority="1">
      <formula>$D7&gt;=2</formula>
    </cfRule>
    <cfRule type="expression" dxfId="5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44041</v>
      </c>
      <c r="B3" s="19" t="s">
        <v>32</v>
      </c>
      <c r="C3" s="19" t="s">
        <v>36</v>
      </c>
      <c r="D3" s="19" t="s">
        <v>34</v>
      </c>
      <c r="E3" s="13" t="s">
        <v>37</v>
      </c>
      <c r="F3" s="16">
        <v>150</v>
      </c>
      <c r="G3" s="25">
        <v>43650</v>
      </c>
      <c r="H3" s="25">
        <v>43669</v>
      </c>
      <c r="I3" s="15">
        <v>2.5</v>
      </c>
      <c r="J3" s="16">
        <v>16</v>
      </c>
      <c r="K3" s="26">
        <v>29</v>
      </c>
      <c r="L3" s="26">
        <v>29</v>
      </c>
      <c r="M3" s="22">
        <v>0</v>
      </c>
      <c r="N3" s="22">
        <v>0.8</v>
      </c>
      <c r="O3" s="24">
        <f>N3/$F$3</f>
        <v>5.333333333333334E-3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13.19</v>
      </c>
      <c r="C7" s="20">
        <v>2.48</v>
      </c>
      <c r="D7" s="12">
        <f t="shared" ref="D7:D46" si="0">C7/$I$3</f>
        <v>0.99199999999999999</v>
      </c>
      <c r="F7" s="27" t="s">
        <v>30</v>
      </c>
      <c r="G7" s="27">
        <f>MAX(B7:B46)</f>
        <v>13.32</v>
      </c>
      <c r="H7" s="27">
        <f>MAX(C7:C46)</f>
        <v>2.59</v>
      </c>
      <c r="J7"/>
      <c r="K7"/>
    </row>
    <row r="8" spans="1:15">
      <c r="A8" s="9">
        <v>2</v>
      </c>
      <c r="B8" s="20">
        <v>13.26</v>
      </c>
      <c r="C8" s="20">
        <v>2.5</v>
      </c>
      <c r="D8" s="12">
        <f t="shared" si="0"/>
        <v>1</v>
      </c>
      <c r="F8" s="27" t="s">
        <v>31</v>
      </c>
      <c r="G8" s="27">
        <f>MIN(B7:B46)</f>
        <v>13.1</v>
      </c>
      <c r="H8" s="27">
        <f>MIN(C7:C46)</f>
        <v>2.4500000000000002</v>
      </c>
      <c r="J8"/>
      <c r="K8"/>
    </row>
    <row r="9" spans="1:15">
      <c r="A9" s="9">
        <v>3</v>
      </c>
      <c r="B9" s="20">
        <v>13.27</v>
      </c>
      <c r="C9" s="20">
        <v>2.4500000000000002</v>
      </c>
      <c r="D9" s="12">
        <f t="shared" si="0"/>
        <v>0.98000000000000009</v>
      </c>
      <c r="J9"/>
      <c r="K9"/>
    </row>
    <row r="10" spans="1:15">
      <c r="A10" s="9">
        <v>4</v>
      </c>
      <c r="B10" s="20">
        <v>13.27</v>
      </c>
      <c r="C10" s="20">
        <v>2.48</v>
      </c>
      <c r="D10" s="12">
        <f t="shared" si="0"/>
        <v>0.99199999999999999</v>
      </c>
      <c r="J10"/>
      <c r="K10"/>
    </row>
    <row r="11" spans="1:15">
      <c r="A11" s="9">
        <v>5</v>
      </c>
      <c r="B11" s="20">
        <v>13.25</v>
      </c>
      <c r="C11" s="20">
        <v>2.5</v>
      </c>
      <c r="D11" s="12">
        <f t="shared" si="0"/>
        <v>1</v>
      </c>
      <c r="F11" s="27" t="s">
        <v>27</v>
      </c>
      <c r="G11" s="29">
        <v>212.2</v>
      </c>
      <c r="H11" s="27">
        <f>G11/$J$3</f>
        <v>13.262499999999999</v>
      </c>
      <c r="J11"/>
      <c r="K11"/>
    </row>
    <row r="12" spans="1:15">
      <c r="A12" s="9">
        <v>6</v>
      </c>
      <c r="B12" s="20">
        <v>13.27</v>
      </c>
      <c r="C12" s="20">
        <v>2.4900000000000002</v>
      </c>
      <c r="D12" s="12">
        <f t="shared" si="0"/>
        <v>0.99600000000000011</v>
      </c>
      <c r="J12"/>
      <c r="K12"/>
    </row>
    <row r="13" spans="1:15">
      <c r="A13" s="9">
        <v>7</v>
      </c>
      <c r="B13" s="20">
        <v>13.3</v>
      </c>
      <c r="C13" s="20">
        <v>2.52</v>
      </c>
      <c r="D13" s="12">
        <f t="shared" si="0"/>
        <v>1.008</v>
      </c>
      <c r="J13"/>
      <c r="K13"/>
    </row>
    <row r="14" spans="1:15">
      <c r="A14" s="9">
        <v>8</v>
      </c>
      <c r="B14" s="20">
        <v>13.29</v>
      </c>
      <c r="C14" s="20">
        <v>2.52</v>
      </c>
      <c r="D14" s="12">
        <f t="shared" si="0"/>
        <v>1.008</v>
      </c>
      <c r="J14"/>
      <c r="K14"/>
    </row>
    <row r="15" spans="1:15">
      <c r="A15" s="9">
        <v>9</v>
      </c>
      <c r="B15" s="20">
        <v>13.27</v>
      </c>
      <c r="C15" s="20">
        <v>2.52</v>
      </c>
      <c r="D15" s="12">
        <f t="shared" si="0"/>
        <v>1.008</v>
      </c>
      <c r="J15"/>
      <c r="K15"/>
    </row>
    <row r="16" spans="1:15">
      <c r="A16" s="9">
        <v>10</v>
      </c>
      <c r="B16" s="20">
        <v>13.3</v>
      </c>
      <c r="C16" s="20">
        <v>2.52</v>
      </c>
      <c r="D16" s="12">
        <f t="shared" si="0"/>
        <v>1.008</v>
      </c>
      <c r="J16"/>
      <c r="K16"/>
    </row>
    <row r="17" spans="1:11">
      <c r="A17" s="9">
        <v>11</v>
      </c>
      <c r="B17" s="20">
        <v>13.27</v>
      </c>
      <c r="C17" s="20">
        <v>2.4900000000000002</v>
      </c>
      <c r="D17" s="12">
        <f t="shared" si="0"/>
        <v>0.99600000000000011</v>
      </c>
      <c r="J17"/>
      <c r="K17"/>
    </row>
    <row r="18" spans="1:11">
      <c r="A18" s="9">
        <v>12</v>
      </c>
      <c r="B18" s="20">
        <v>13.27</v>
      </c>
      <c r="C18" s="20">
        <v>2.4700000000000002</v>
      </c>
      <c r="D18" s="12">
        <f t="shared" si="0"/>
        <v>0.9880000000000001</v>
      </c>
      <c r="J18"/>
      <c r="K18"/>
    </row>
    <row r="19" spans="1:11">
      <c r="A19" s="9">
        <v>13</v>
      </c>
      <c r="B19" s="20">
        <v>13.26</v>
      </c>
      <c r="C19" s="20">
        <v>2.5</v>
      </c>
      <c r="D19" s="12">
        <f t="shared" si="0"/>
        <v>1</v>
      </c>
      <c r="J19"/>
      <c r="K19"/>
    </row>
    <row r="20" spans="1:11">
      <c r="A20" s="9">
        <v>14</v>
      </c>
      <c r="B20" s="20">
        <v>13.27</v>
      </c>
      <c r="C20" s="20">
        <v>2.4700000000000002</v>
      </c>
      <c r="D20" s="12">
        <f t="shared" si="0"/>
        <v>0.9880000000000001</v>
      </c>
      <c r="J20"/>
      <c r="K20"/>
    </row>
    <row r="21" spans="1:11">
      <c r="A21" s="9">
        <v>15</v>
      </c>
      <c r="B21" s="20">
        <v>13.1</v>
      </c>
      <c r="C21" s="20">
        <v>2.59</v>
      </c>
      <c r="D21" s="12">
        <f t="shared" si="0"/>
        <v>1.036</v>
      </c>
      <c r="J21"/>
      <c r="K21"/>
    </row>
    <row r="22" spans="1:11">
      <c r="A22" s="9">
        <v>16</v>
      </c>
      <c r="B22" s="20">
        <v>13.32</v>
      </c>
      <c r="C22" s="20">
        <v>2.48</v>
      </c>
      <c r="D22" s="12">
        <f t="shared" si="0"/>
        <v>0.99199999999999999</v>
      </c>
      <c r="J22"/>
      <c r="K22"/>
    </row>
    <row r="23" spans="1:11">
      <c r="A23" s="9">
        <v>17</v>
      </c>
      <c r="B23" s="20"/>
      <c r="C23" s="20"/>
      <c r="D23" s="12">
        <f t="shared" si="0"/>
        <v>0</v>
      </c>
      <c r="J23"/>
      <c r="K23"/>
    </row>
    <row r="24" spans="1:11">
      <c r="A24" s="9">
        <v>18</v>
      </c>
      <c r="B24" s="20"/>
      <c r="C24" s="20"/>
      <c r="D24" s="12">
        <f t="shared" si="0"/>
        <v>0</v>
      </c>
      <c r="J24"/>
      <c r="K24"/>
    </row>
    <row r="25" spans="1:11">
      <c r="A25" s="9">
        <v>19</v>
      </c>
      <c r="B25" s="20"/>
      <c r="C25" s="20"/>
      <c r="D25" s="12">
        <f t="shared" si="0"/>
        <v>0</v>
      </c>
      <c r="J25"/>
      <c r="K25"/>
    </row>
    <row r="26" spans="1:11">
      <c r="A26" s="9">
        <v>20</v>
      </c>
      <c r="B26" s="20"/>
      <c r="C26" s="20"/>
      <c r="D26" s="12">
        <f t="shared" si="0"/>
        <v>0</v>
      </c>
      <c r="J26"/>
      <c r="K26"/>
    </row>
    <row r="27" spans="1:11">
      <c r="A27" s="9">
        <v>21</v>
      </c>
      <c r="B27" s="20"/>
      <c r="C27" s="20"/>
      <c r="D27" s="12">
        <f t="shared" si="0"/>
        <v>0</v>
      </c>
      <c r="J27"/>
      <c r="K27"/>
    </row>
    <row r="28" spans="1:11">
      <c r="A28" s="9">
        <v>22</v>
      </c>
      <c r="B28" s="20"/>
      <c r="C28" s="20"/>
      <c r="D28" s="12">
        <f t="shared" si="0"/>
        <v>0</v>
      </c>
      <c r="J28"/>
      <c r="K28"/>
    </row>
    <row r="29" spans="1:11">
      <c r="A29" s="9">
        <v>23</v>
      </c>
      <c r="B29" s="20"/>
      <c r="C29" s="20"/>
      <c r="D29" s="12">
        <f t="shared" si="0"/>
        <v>0</v>
      </c>
      <c r="J29"/>
      <c r="K29"/>
    </row>
    <row r="30" spans="1:11">
      <c r="A30" s="9">
        <v>24</v>
      </c>
      <c r="B30" s="20"/>
      <c r="C30" s="20"/>
      <c r="D30" s="12">
        <f t="shared" si="0"/>
        <v>0</v>
      </c>
      <c r="J30"/>
      <c r="K30"/>
    </row>
    <row r="31" spans="1:11">
      <c r="A31" s="9">
        <v>25</v>
      </c>
      <c r="B31" s="20"/>
      <c r="C31" s="20"/>
      <c r="D31" s="12">
        <f t="shared" si="0"/>
        <v>0</v>
      </c>
      <c r="J31"/>
      <c r="K31"/>
    </row>
    <row r="32" spans="1:11">
      <c r="A32" s="9">
        <v>26</v>
      </c>
      <c r="B32" s="20"/>
      <c r="C32" s="20"/>
      <c r="D32" s="12">
        <f t="shared" si="0"/>
        <v>0</v>
      </c>
      <c r="J32"/>
      <c r="K32"/>
    </row>
    <row r="33" spans="1:12">
      <c r="A33" s="9">
        <v>27</v>
      </c>
      <c r="B33" s="20"/>
      <c r="C33" s="20"/>
      <c r="D33" s="12">
        <f t="shared" si="0"/>
        <v>0</v>
      </c>
      <c r="J33"/>
      <c r="K33"/>
    </row>
    <row r="34" spans="1:12">
      <c r="A34" s="9">
        <v>28</v>
      </c>
      <c r="B34" s="20"/>
      <c r="C34" s="20"/>
      <c r="D34" s="12">
        <f t="shared" si="0"/>
        <v>0</v>
      </c>
      <c r="J34"/>
      <c r="K34"/>
    </row>
    <row r="35" spans="1:12">
      <c r="A35" s="9">
        <v>29</v>
      </c>
      <c r="B35" s="20"/>
      <c r="C35" s="20"/>
      <c r="D35" s="12">
        <f t="shared" si="0"/>
        <v>0</v>
      </c>
      <c r="J35"/>
      <c r="K35"/>
    </row>
    <row r="36" spans="1:12">
      <c r="A36" s="9">
        <v>30</v>
      </c>
      <c r="B36" s="20"/>
      <c r="C36" s="20"/>
      <c r="D36" s="12">
        <f t="shared" si="0"/>
        <v>0</v>
      </c>
      <c r="J36"/>
      <c r="K36"/>
    </row>
    <row r="37" spans="1:12">
      <c r="A37" s="9">
        <v>31</v>
      </c>
      <c r="B37" s="10"/>
      <c r="C37" s="11"/>
      <c r="D37" s="12">
        <f t="shared" si="0"/>
        <v>0</v>
      </c>
      <c r="J37"/>
      <c r="K37"/>
    </row>
    <row r="38" spans="1:12">
      <c r="A38" s="9">
        <v>32</v>
      </c>
      <c r="B38" s="10"/>
      <c r="C38" s="11"/>
      <c r="D38" s="12">
        <f t="shared" si="0"/>
        <v>0</v>
      </c>
      <c r="J38"/>
      <c r="K38"/>
    </row>
    <row r="39" spans="1:12">
      <c r="A39" s="9">
        <v>33</v>
      </c>
      <c r="B39" s="10"/>
      <c r="C39" s="11"/>
      <c r="D39" s="12">
        <f t="shared" si="0"/>
        <v>0</v>
      </c>
      <c r="J39"/>
      <c r="K39"/>
    </row>
    <row r="40" spans="1:12">
      <c r="A40" s="9">
        <v>34</v>
      </c>
      <c r="B40" s="10"/>
      <c r="C40" s="11"/>
      <c r="D40" s="12">
        <f t="shared" si="0"/>
        <v>0</v>
      </c>
      <c r="J40"/>
      <c r="K40"/>
    </row>
    <row r="41" spans="1:12">
      <c r="A41" s="9">
        <v>35</v>
      </c>
      <c r="B41" s="10"/>
      <c r="C41" s="11"/>
      <c r="D41" s="12">
        <f t="shared" si="0"/>
        <v>0</v>
      </c>
      <c r="J41"/>
      <c r="K41"/>
    </row>
    <row r="42" spans="1:12">
      <c r="A42" s="9">
        <v>36</v>
      </c>
      <c r="B42" s="10"/>
      <c r="C42" s="11"/>
      <c r="D42" s="12">
        <f t="shared" si="0"/>
        <v>0</v>
      </c>
      <c r="J42"/>
      <c r="K42"/>
    </row>
    <row r="43" spans="1:12">
      <c r="A43" s="9">
        <v>37</v>
      </c>
      <c r="B43" s="10"/>
      <c r="C43" s="11"/>
      <c r="D43" s="12">
        <f t="shared" si="0"/>
        <v>0</v>
      </c>
      <c r="J43"/>
      <c r="K43"/>
    </row>
    <row r="44" spans="1:12">
      <c r="A44" s="9">
        <v>38</v>
      </c>
      <c r="B44" s="10"/>
      <c r="C44" s="11"/>
      <c r="D44" s="12">
        <f t="shared" si="0"/>
        <v>0</v>
      </c>
      <c r="J44"/>
      <c r="K44"/>
    </row>
    <row r="45" spans="1:12">
      <c r="A45" s="9">
        <v>39</v>
      </c>
      <c r="B45" s="10"/>
      <c r="C45" s="11"/>
      <c r="D45" s="12">
        <f t="shared" si="0"/>
        <v>0</v>
      </c>
      <c r="J45"/>
      <c r="K45"/>
    </row>
    <row r="46" spans="1:12">
      <c r="A46" s="9">
        <v>40</v>
      </c>
      <c r="B46" s="10"/>
      <c r="C46" s="11"/>
      <c r="D46" s="12">
        <f t="shared" si="0"/>
        <v>0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3" priority="1">
      <formula>$D7&gt;=2</formula>
    </cfRule>
    <cfRule type="expression" dxfId="2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G12" sqref="G12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44041</v>
      </c>
      <c r="B3" s="19" t="s">
        <v>32</v>
      </c>
      <c r="C3" s="19" t="s">
        <v>36</v>
      </c>
      <c r="D3" s="19" t="s">
        <v>34</v>
      </c>
      <c r="E3" s="13" t="s">
        <v>38</v>
      </c>
      <c r="F3" s="16">
        <v>120</v>
      </c>
      <c r="G3" s="25">
        <v>40293</v>
      </c>
      <c r="H3" s="25">
        <v>40299</v>
      </c>
      <c r="I3" s="15"/>
      <c r="J3" s="16">
        <v>2</v>
      </c>
      <c r="K3" s="26">
        <v>29</v>
      </c>
      <c r="L3" s="26">
        <v>29</v>
      </c>
      <c r="M3" s="22">
        <v>0</v>
      </c>
      <c r="N3" s="22">
        <v>0.8</v>
      </c>
      <c r="O3" s="24">
        <f>N3/$F$3</f>
        <v>6.6666666666666671E-3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13.33</v>
      </c>
      <c r="C7" s="20">
        <v>6.3</v>
      </c>
      <c r="D7" s="12" t="e">
        <f t="shared" ref="D7:D46" si="0">C7/$I$3</f>
        <v>#DIV/0!</v>
      </c>
      <c r="F7" s="27" t="s">
        <v>30</v>
      </c>
      <c r="G7" s="27">
        <f>MAX(B7:B46)</f>
        <v>13.33</v>
      </c>
      <c r="H7" s="27">
        <f>MAX(C7:C46)</f>
        <v>7.04</v>
      </c>
      <c r="J7"/>
      <c r="K7"/>
    </row>
    <row r="8" spans="1:15">
      <c r="A8" s="9">
        <v>2</v>
      </c>
      <c r="B8" s="20">
        <v>13.31</v>
      </c>
      <c r="C8" s="20">
        <v>7.04</v>
      </c>
      <c r="D8" s="12" t="e">
        <f t="shared" si="0"/>
        <v>#DIV/0!</v>
      </c>
      <c r="F8" s="27" t="s">
        <v>31</v>
      </c>
      <c r="G8" s="27">
        <f>MIN(B7:B46)</f>
        <v>13.31</v>
      </c>
      <c r="H8" s="27">
        <f>MIN(C7:C46)</f>
        <v>6.3</v>
      </c>
      <c r="J8"/>
      <c r="K8"/>
    </row>
    <row r="9" spans="1:15">
      <c r="A9" s="9">
        <v>3</v>
      </c>
      <c r="B9" s="20"/>
      <c r="C9" s="20"/>
      <c r="D9" s="12" t="e">
        <f t="shared" si="0"/>
        <v>#DIV/0!</v>
      </c>
      <c r="J9"/>
      <c r="K9"/>
    </row>
    <row r="10" spans="1:15">
      <c r="A10" s="9">
        <v>4</v>
      </c>
      <c r="B10" s="20"/>
      <c r="C10" s="20"/>
      <c r="D10" s="12" t="e">
        <f t="shared" si="0"/>
        <v>#DIV/0!</v>
      </c>
      <c r="J10"/>
      <c r="K10"/>
    </row>
    <row r="11" spans="1:15">
      <c r="A11" s="9">
        <v>5</v>
      </c>
      <c r="B11" s="20"/>
      <c r="C11" s="20"/>
      <c r="D11" s="12" t="e">
        <f t="shared" si="0"/>
        <v>#DIV/0!</v>
      </c>
      <c r="F11" s="27" t="s">
        <v>27</v>
      </c>
      <c r="G11" s="29">
        <v>26.64</v>
      </c>
      <c r="H11" s="27">
        <f>G11/$J$3</f>
        <v>13.32</v>
      </c>
      <c r="J11"/>
      <c r="K11"/>
    </row>
    <row r="12" spans="1:15">
      <c r="A12" s="9">
        <v>6</v>
      </c>
      <c r="B12" s="20"/>
      <c r="C12" s="20"/>
      <c r="D12" s="12" t="e">
        <f t="shared" si="0"/>
        <v>#DIV/0!</v>
      </c>
      <c r="J12"/>
      <c r="K12"/>
    </row>
    <row r="13" spans="1:15">
      <c r="A13" s="9">
        <v>7</v>
      </c>
      <c r="B13" s="20"/>
      <c r="C13" s="20"/>
      <c r="D13" s="12" t="e">
        <f t="shared" si="0"/>
        <v>#DIV/0!</v>
      </c>
      <c r="J13"/>
      <c r="K13"/>
    </row>
    <row r="14" spans="1:15">
      <c r="A14" s="9">
        <v>8</v>
      </c>
      <c r="B14" s="20"/>
      <c r="C14" s="20"/>
      <c r="D14" s="12" t="e">
        <f t="shared" si="0"/>
        <v>#DIV/0!</v>
      </c>
      <c r="J14"/>
      <c r="K14"/>
    </row>
    <row r="15" spans="1:15">
      <c r="A15" s="9">
        <v>9</v>
      </c>
      <c r="B15" s="20"/>
      <c r="C15" s="20"/>
      <c r="D15" s="12" t="e">
        <f t="shared" si="0"/>
        <v>#DIV/0!</v>
      </c>
      <c r="J15"/>
      <c r="K15"/>
    </row>
    <row r="16" spans="1:15">
      <c r="A16" s="9">
        <v>10</v>
      </c>
      <c r="B16" s="20"/>
      <c r="C16" s="20"/>
      <c r="D16" s="12" t="e">
        <f t="shared" si="0"/>
        <v>#DIV/0!</v>
      </c>
      <c r="J16"/>
      <c r="K16"/>
    </row>
    <row r="17" spans="1:11">
      <c r="A17" s="9">
        <v>11</v>
      </c>
      <c r="B17" s="20"/>
      <c r="C17" s="20"/>
      <c r="D17" s="12" t="e">
        <f t="shared" si="0"/>
        <v>#DIV/0!</v>
      </c>
      <c r="J17"/>
      <c r="K17"/>
    </row>
    <row r="18" spans="1:11">
      <c r="A18" s="9">
        <v>12</v>
      </c>
      <c r="B18" s="20"/>
      <c r="C18" s="20"/>
      <c r="D18" s="12" t="e">
        <f t="shared" si="0"/>
        <v>#DIV/0!</v>
      </c>
      <c r="J18"/>
      <c r="K18"/>
    </row>
    <row r="19" spans="1:11">
      <c r="A19" s="9">
        <v>13</v>
      </c>
      <c r="B19" s="20"/>
      <c r="C19" s="20"/>
      <c r="D19" s="12" t="e">
        <f t="shared" si="0"/>
        <v>#DIV/0!</v>
      </c>
      <c r="J19"/>
      <c r="K19"/>
    </row>
    <row r="20" spans="1:11">
      <c r="A20" s="9">
        <v>14</v>
      </c>
      <c r="B20" s="20"/>
      <c r="C20" s="20"/>
      <c r="D20" s="12" t="e">
        <f t="shared" si="0"/>
        <v>#DIV/0!</v>
      </c>
      <c r="J20"/>
      <c r="K20"/>
    </row>
    <row r="21" spans="1:11">
      <c r="A21" s="9">
        <v>15</v>
      </c>
      <c r="B21" s="20"/>
      <c r="C21" s="20"/>
      <c r="D21" s="12" t="e">
        <f t="shared" si="0"/>
        <v>#DIV/0!</v>
      </c>
      <c r="J21"/>
      <c r="K21"/>
    </row>
    <row r="22" spans="1:11">
      <c r="A22" s="9">
        <v>16</v>
      </c>
      <c r="B22" s="20"/>
      <c r="C22" s="20"/>
      <c r="D22" s="12" t="e">
        <f t="shared" si="0"/>
        <v>#DIV/0!</v>
      </c>
      <c r="J22"/>
      <c r="K22"/>
    </row>
    <row r="23" spans="1:11">
      <c r="A23" s="9">
        <v>17</v>
      </c>
      <c r="B23" s="20"/>
      <c r="C23" s="20"/>
      <c r="D23" s="12" t="e">
        <f t="shared" si="0"/>
        <v>#DIV/0!</v>
      </c>
      <c r="J23"/>
      <c r="K23"/>
    </row>
    <row r="24" spans="1:11">
      <c r="A24" s="9">
        <v>18</v>
      </c>
      <c r="B24" s="20"/>
      <c r="C24" s="20"/>
      <c r="D24" s="12" t="e">
        <f t="shared" si="0"/>
        <v>#DIV/0!</v>
      </c>
      <c r="J24"/>
      <c r="K24"/>
    </row>
    <row r="25" spans="1:11">
      <c r="A25" s="9">
        <v>19</v>
      </c>
      <c r="B25" s="20"/>
      <c r="C25" s="20"/>
      <c r="D25" s="12" t="e">
        <f t="shared" si="0"/>
        <v>#DIV/0!</v>
      </c>
      <c r="J25"/>
      <c r="K25"/>
    </row>
    <row r="26" spans="1:11">
      <c r="A26" s="9">
        <v>20</v>
      </c>
      <c r="B26" s="20"/>
      <c r="C26" s="20"/>
      <c r="D26" s="12" t="e">
        <f t="shared" si="0"/>
        <v>#DIV/0!</v>
      </c>
      <c r="J26"/>
      <c r="K26"/>
    </row>
    <row r="27" spans="1:11">
      <c r="A27" s="9">
        <v>21</v>
      </c>
      <c r="B27" s="20"/>
      <c r="C27" s="20"/>
      <c r="D27" s="12" t="e">
        <f t="shared" si="0"/>
        <v>#DIV/0!</v>
      </c>
      <c r="J27"/>
      <c r="K27"/>
    </row>
    <row r="28" spans="1:11">
      <c r="A28" s="9">
        <v>22</v>
      </c>
      <c r="B28" s="20"/>
      <c r="C28" s="20"/>
      <c r="D28" s="12" t="e">
        <f t="shared" si="0"/>
        <v>#DIV/0!</v>
      </c>
      <c r="J28"/>
      <c r="K28"/>
    </row>
    <row r="29" spans="1:11">
      <c r="A29" s="9">
        <v>23</v>
      </c>
      <c r="B29" s="20"/>
      <c r="C29" s="20"/>
      <c r="D29" s="12" t="e">
        <f t="shared" si="0"/>
        <v>#DIV/0!</v>
      </c>
      <c r="J29"/>
      <c r="K29"/>
    </row>
    <row r="30" spans="1:11">
      <c r="A30" s="9">
        <v>24</v>
      </c>
      <c r="B30" s="20"/>
      <c r="C30" s="20"/>
      <c r="D30" s="12" t="e">
        <f t="shared" si="0"/>
        <v>#DIV/0!</v>
      </c>
      <c r="J30"/>
      <c r="K30"/>
    </row>
    <row r="31" spans="1:11">
      <c r="A31" s="9">
        <v>25</v>
      </c>
      <c r="B31" s="20"/>
      <c r="C31" s="20"/>
      <c r="D31" s="12" t="e">
        <f t="shared" si="0"/>
        <v>#DIV/0!</v>
      </c>
      <c r="J31"/>
      <c r="K31"/>
    </row>
    <row r="32" spans="1:11">
      <c r="A32" s="9">
        <v>26</v>
      </c>
      <c r="B32" s="20"/>
      <c r="C32" s="20"/>
      <c r="D32" s="12" t="e">
        <f t="shared" si="0"/>
        <v>#DIV/0!</v>
      </c>
      <c r="J32"/>
      <c r="K32"/>
    </row>
    <row r="33" spans="1:12">
      <c r="A33" s="9">
        <v>27</v>
      </c>
      <c r="B33" s="20"/>
      <c r="C33" s="20"/>
      <c r="D33" s="12" t="e">
        <f t="shared" si="0"/>
        <v>#DIV/0!</v>
      </c>
      <c r="J33"/>
      <c r="K33"/>
    </row>
    <row r="34" spans="1:12">
      <c r="A34" s="9">
        <v>28</v>
      </c>
      <c r="B34" s="20"/>
      <c r="C34" s="20"/>
      <c r="D34" s="12" t="e">
        <f t="shared" si="0"/>
        <v>#DIV/0!</v>
      </c>
      <c r="J34"/>
      <c r="K34"/>
    </row>
    <row r="35" spans="1:12">
      <c r="A35" s="9">
        <v>29</v>
      </c>
      <c r="B35" s="20"/>
      <c r="C35" s="20"/>
      <c r="D35" s="12" t="e">
        <f t="shared" si="0"/>
        <v>#DIV/0!</v>
      </c>
      <c r="J35"/>
      <c r="K35"/>
    </row>
    <row r="36" spans="1:12">
      <c r="A36" s="9">
        <v>30</v>
      </c>
      <c r="B36" s="20"/>
      <c r="C36" s="20"/>
      <c r="D36" s="12" t="e">
        <f t="shared" si="0"/>
        <v>#DIV/0!</v>
      </c>
      <c r="J36"/>
      <c r="K36"/>
    </row>
    <row r="37" spans="1:12">
      <c r="A37" s="9">
        <v>31</v>
      </c>
      <c r="B37" s="10"/>
      <c r="C37" s="11"/>
      <c r="D37" s="12" t="e">
        <f t="shared" si="0"/>
        <v>#DIV/0!</v>
      </c>
      <c r="J37"/>
      <c r="K37"/>
    </row>
    <row r="38" spans="1:12">
      <c r="A38" s="9">
        <v>32</v>
      </c>
      <c r="B38" s="10"/>
      <c r="C38" s="11"/>
      <c r="D38" s="12" t="e">
        <f t="shared" si="0"/>
        <v>#DIV/0!</v>
      </c>
      <c r="J38"/>
      <c r="K38"/>
    </row>
    <row r="39" spans="1:12">
      <c r="A39" s="9">
        <v>33</v>
      </c>
      <c r="B39" s="10"/>
      <c r="C39" s="11"/>
      <c r="D39" s="12" t="e">
        <f t="shared" si="0"/>
        <v>#DIV/0!</v>
      </c>
      <c r="J39"/>
      <c r="K39"/>
    </row>
    <row r="40" spans="1:12">
      <c r="A40" s="9">
        <v>34</v>
      </c>
      <c r="B40" s="10"/>
      <c r="C40" s="11"/>
      <c r="D40" s="12" t="e">
        <f t="shared" si="0"/>
        <v>#DIV/0!</v>
      </c>
      <c r="J40"/>
      <c r="K40"/>
    </row>
    <row r="41" spans="1:12">
      <c r="A41" s="9">
        <v>35</v>
      </c>
      <c r="B41" s="10"/>
      <c r="C41" s="11"/>
      <c r="D41" s="12" t="e">
        <f t="shared" si="0"/>
        <v>#DIV/0!</v>
      </c>
      <c r="J41"/>
      <c r="K41"/>
    </row>
    <row r="42" spans="1:12">
      <c r="A42" s="9">
        <v>36</v>
      </c>
      <c r="B42" s="10"/>
      <c r="C42" s="11"/>
      <c r="D42" s="12" t="e">
        <f t="shared" si="0"/>
        <v>#DIV/0!</v>
      </c>
      <c r="J42"/>
      <c r="K42"/>
    </row>
    <row r="43" spans="1:12">
      <c r="A43" s="9">
        <v>37</v>
      </c>
      <c r="B43" s="10"/>
      <c r="C43" s="11"/>
      <c r="D43" s="12" t="e">
        <f t="shared" si="0"/>
        <v>#DIV/0!</v>
      </c>
      <c r="J43"/>
      <c r="K43"/>
    </row>
    <row r="44" spans="1:12">
      <c r="A44" s="9">
        <v>38</v>
      </c>
      <c r="B44" s="10"/>
      <c r="C44" s="11"/>
      <c r="D44" s="12" t="e">
        <f t="shared" si="0"/>
        <v>#DIV/0!</v>
      </c>
      <c r="J44"/>
      <c r="K44"/>
    </row>
    <row r="45" spans="1:12">
      <c r="A45" s="9">
        <v>39</v>
      </c>
      <c r="B45" s="10"/>
      <c r="C45" s="11"/>
      <c r="D45" s="12" t="e">
        <f t="shared" si="0"/>
        <v>#DIV/0!</v>
      </c>
      <c r="J45"/>
      <c r="K45"/>
    </row>
    <row r="46" spans="1:12">
      <c r="A46" s="9">
        <v>40</v>
      </c>
      <c r="B46" s="10"/>
      <c r="C46" s="11"/>
      <c r="D46" s="12" t="e">
        <f t="shared" si="0"/>
        <v>#DIV/0!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1" priority="1">
      <formula>$D7&gt;=2</formula>
    </cfRule>
    <cfRule type="expression" dxfId="0" priority="2">
      <formula>$D7&gt;=1.5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C16" sqref="C1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5"/>
    <col min="7" max="7" width="11.125" style="7" bestFit="1" customWidth="1"/>
    <col min="8" max="8" width="13.75" style="7" bestFit="1" customWidth="1"/>
    <col min="9" max="9" width="11.125" style="7" customWidth="1"/>
    <col min="10" max="11" width="17" style="7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19" t="s">
        <v>7</v>
      </c>
      <c r="B2" s="19" t="s">
        <v>4</v>
      </c>
      <c r="C2" s="19" t="s">
        <v>8</v>
      </c>
      <c r="D2" s="19" t="s">
        <v>9</v>
      </c>
      <c r="E2" s="13" t="s">
        <v>10</v>
      </c>
      <c r="F2" s="13" t="s">
        <v>20</v>
      </c>
      <c r="G2" s="14" t="s">
        <v>11</v>
      </c>
      <c r="H2" s="14" t="s">
        <v>28</v>
      </c>
      <c r="I2" s="14" t="s">
        <v>13</v>
      </c>
      <c r="J2" s="14" t="s">
        <v>14</v>
      </c>
      <c r="K2" s="14" t="s">
        <v>22</v>
      </c>
      <c r="L2" s="14" t="s">
        <v>23</v>
      </c>
      <c r="M2" s="23" t="s">
        <v>15</v>
      </c>
      <c r="N2" s="23" t="s">
        <v>16</v>
      </c>
      <c r="O2" s="23" t="s">
        <v>17</v>
      </c>
    </row>
    <row r="3" spans="1:15" ht="16.5" customHeight="1" thickBot="1">
      <c r="A3" s="25">
        <v>44028</v>
      </c>
      <c r="B3" s="19" t="s">
        <v>18</v>
      </c>
      <c r="C3" s="19" t="s">
        <v>19</v>
      </c>
      <c r="D3" s="19" t="s">
        <v>12</v>
      </c>
      <c r="E3" s="13" t="s">
        <v>21</v>
      </c>
      <c r="F3" s="16">
        <v>200</v>
      </c>
      <c r="G3" s="25">
        <v>43944</v>
      </c>
      <c r="H3" s="25">
        <v>43983</v>
      </c>
      <c r="I3" s="15">
        <v>1.9</v>
      </c>
      <c r="J3" s="16">
        <v>30</v>
      </c>
      <c r="K3" s="26">
        <v>28</v>
      </c>
      <c r="L3" s="26">
        <v>28</v>
      </c>
      <c r="M3" s="22">
        <v>0</v>
      </c>
      <c r="N3" s="22">
        <v>0</v>
      </c>
      <c r="O3" s="24">
        <f>N3/F3</f>
        <v>0</v>
      </c>
    </row>
    <row r="4" spans="1:15" ht="6.75" customHeight="1">
      <c r="A4" s="1"/>
      <c r="B4" s="1"/>
      <c r="C4" s="1"/>
      <c r="D4" s="1"/>
      <c r="E4" s="4"/>
      <c r="F4" s="4"/>
      <c r="G4" s="6"/>
      <c r="H4" s="6"/>
      <c r="I4" s="6"/>
      <c r="J4" s="6"/>
      <c r="K4" s="6"/>
    </row>
    <row r="5" spans="1:15" ht="6.75" customHeight="1">
      <c r="A5" s="1"/>
      <c r="B5" s="1"/>
      <c r="C5" s="1"/>
      <c r="D5" s="1"/>
      <c r="E5" s="4"/>
      <c r="F5" s="4"/>
      <c r="G5" s="6"/>
      <c r="H5" s="6"/>
      <c r="I5" s="6"/>
      <c r="J5" s="6"/>
      <c r="K5" s="6"/>
    </row>
    <row r="6" spans="1:15">
      <c r="A6" s="8" t="s">
        <v>0</v>
      </c>
      <c r="B6" s="3" t="s">
        <v>1</v>
      </c>
      <c r="C6" s="2" t="s">
        <v>3</v>
      </c>
      <c r="D6" s="2" t="s">
        <v>2</v>
      </c>
      <c r="F6" s="27"/>
      <c r="G6" s="21" t="s">
        <v>26</v>
      </c>
      <c r="H6" s="28" t="s">
        <v>3</v>
      </c>
      <c r="I6"/>
      <c r="J6"/>
      <c r="K6"/>
    </row>
    <row r="7" spans="1:15">
      <c r="A7" s="9">
        <v>1</v>
      </c>
      <c r="B7" s="20">
        <v>13.29</v>
      </c>
      <c r="C7" s="20">
        <v>2.75</v>
      </c>
      <c r="D7" s="12">
        <f t="shared" ref="D7:D46" si="0">C7/$I$3</f>
        <v>1.4473684210526316</v>
      </c>
      <c r="F7" s="27" t="s">
        <v>24</v>
      </c>
      <c r="G7" s="27">
        <f>MAX(B7:B46)</f>
        <v>13.51</v>
      </c>
      <c r="H7" s="27">
        <f>MAX(C7:C46)</f>
        <v>6</v>
      </c>
      <c r="J7"/>
      <c r="K7"/>
    </row>
    <row r="8" spans="1:15">
      <c r="A8" s="9">
        <v>2</v>
      </c>
      <c r="B8" s="20">
        <v>13.28</v>
      </c>
      <c r="C8" s="20">
        <v>2.75</v>
      </c>
      <c r="D8" s="12">
        <f t="shared" si="0"/>
        <v>1.4473684210526316</v>
      </c>
      <c r="F8" s="27" t="s">
        <v>25</v>
      </c>
      <c r="G8" s="27">
        <f>MIN(B7:B46)</f>
        <v>13.24</v>
      </c>
      <c r="H8" s="27">
        <f>MIN(C7:C46)</f>
        <v>2.29</v>
      </c>
      <c r="J8"/>
      <c r="K8"/>
    </row>
    <row r="9" spans="1:15">
      <c r="A9" s="9">
        <v>3</v>
      </c>
      <c r="B9" s="20">
        <v>13.29</v>
      </c>
      <c r="C9" s="20">
        <v>4.2</v>
      </c>
      <c r="D9" s="12">
        <f t="shared" si="0"/>
        <v>2.2105263157894739</v>
      </c>
      <c r="J9"/>
      <c r="K9"/>
    </row>
    <row r="10" spans="1:15">
      <c r="A10" s="9">
        <v>4</v>
      </c>
      <c r="B10" s="20">
        <v>13.28</v>
      </c>
      <c r="C10" s="20">
        <v>2.72</v>
      </c>
      <c r="D10" s="12">
        <f t="shared" si="0"/>
        <v>1.4315789473684213</v>
      </c>
      <c r="J10"/>
      <c r="K10"/>
    </row>
    <row r="11" spans="1:15">
      <c r="A11" s="9">
        <v>5</v>
      </c>
      <c r="B11" s="20">
        <v>13.26</v>
      </c>
      <c r="C11" s="20">
        <v>2.76</v>
      </c>
      <c r="D11" s="12">
        <f t="shared" si="0"/>
        <v>1.4526315789473683</v>
      </c>
      <c r="F11" s="27" t="s">
        <v>27</v>
      </c>
      <c r="G11" s="29">
        <v>399.8</v>
      </c>
      <c r="H11" s="27">
        <f>G11/$J$3</f>
        <v>13.326666666666666</v>
      </c>
      <c r="J11"/>
      <c r="K11"/>
    </row>
    <row r="12" spans="1:15">
      <c r="A12" s="9">
        <v>6</v>
      </c>
      <c r="B12" s="20">
        <v>13.27</v>
      </c>
      <c r="C12" s="20">
        <v>2.71</v>
      </c>
      <c r="D12" s="12">
        <f t="shared" si="0"/>
        <v>1.4263157894736842</v>
      </c>
      <c r="J12"/>
      <c r="K12"/>
    </row>
    <row r="13" spans="1:15">
      <c r="A13" s="9">
        <v>7</v>
      </c>
      <c r="B13" s="20">
        <v>13.28</v>
      </c>
      <c r="C13" s="20">
        <v>2.79</v>
      </c>
      <c r="D13" s="12">
        <f t="shared" si="0"/>
        <v>1.4684210526315791</v>
      </c>
      <c r="J13"/>
      <c r="K13"/>
    </row>
    <row r="14" spans="1:15">
      <c r="A14" s="9">
        <v>8</v>
      </c>
      <c r="B14" s="20">
        <v>13.26</v>
      </c>
      <c r="C14" s="20">
        <v>2.77</v>
      </c>
      <c r="D14" s="12">
        <f t="shared" si="0"/>
        <v>1.4578947368421054</v>
      </c>
      <c r="J14"/>
      <c r="K14"/>
    </row>
    <row r="15" spans="1:15">
      <c r="A15" s="9">
        <v>9</v>
      </c>
      <c r="B15" s="20">
        <v>13.24</v>
      </c>
      <c r="C15" s="20">
        <v>3</v>
      </c>
      <c r="D15" s="12">
        <f t="shared" si="0"/>
        <v>1.5789473684210527</v>
      </c>
      <c r="J15"/>
      <c r="K15"/>
    </row>
    <row r="16" spans="1:15">
      <c r="A16" s="9">
        <v>10</v>
      </c>
      <c r="B16" s="20">
        <v>13.28</v>
      </c>
      <c r="C16" s="20">
        <v>2.7</v>
      </c>
      <c r="D16" s="12">
        <f t="shared" si="0"/>
        <v>1.4210526315789476</v>
      </c>
      <c r="J16"/>
      <c r="K16"/>
    </row>
    <row r="17" spans="1:11">
      <c r="A17" s="9">
        <v>11</v>
      </c>
      <c r="B17" s="20">
        <v>13.28</v>
      </c>
      <c r="C17" s="20">
        <v>2.74</v>
      </c>
      <c r="D17" s="12">
        <f t="shared" si="0"/>
        <v>1.442105263157895</v>
      </c>
      <c r="J17"/>
      <c r="K17"/>
    </row>
    <row r="18" spans="1:11">
      <c r="A18" s="9">
        <v>12</v>
      </c>
      <c r="B18" s="20">
        <v>13.27</v>
      </c>
      <c r="C18" s="20">
        <v>2.72</v>
      </c>
      <c r="D18" s="12">
        <f t="shared" si="0"/>
        <v>1.4315789473684213</v>
      </c>
      <c r="J18"/>
      <c r="K18"/>
    </row>
    <row r="19" spans="1:11">
      <c r="A19" s="9">
        <v>13</v>
      </c>
      <c r="B19" s="20">
        <v>13.27</v>
      </c>
      <c r="C19" s="20">
        <v>2.77</v>
      </c>
      <c r="D19" s="12">
        <f t="shared" si="0"/>
        <v>1.4578947368421054</v>
      </c>
      <c r="J19"/>
      <c r="K19"/>
    </row>
    <row r="20" spans="1:11">
      <c r="A20" s="9">
        <v>14</v>
      </c>
      <c r="B20" s="20">
        <v>13.28</v>
      </c>
      <c r="C20" s="20">
        <v>2.76</v>
      </c>
      <c r="D20" s="12">
        <f t="shared" si="0"/>
        <v>1.4526315789473683</v>
      </c>
      <c r="J20"/>
      <c r="K20"/>
    </row>
    <row r="21" spans="1:11">
      <c r="A21" s="9">
        <v>15</v>
      </c>
      <c r="B21" s="20">
        <v>13.35</v>
      </c>
      <c r="C21" s="20">
        <v>2.76</v>
      </c>
      <c r="D21" s="12">
        <f t="shared" si="0"/>
        <v>1.4526315789473683</v>
      </c>
      <c r="J21"/>
      <c r="K21"/>
    </row>
    <row r="22" spans="1:11">
      <c r="A22" s="9">
        <v>16</v>
      </c>
      <c r="B22" s="20">
        <v>13.26</v>
      </c>
      <c r="C22" s="20">
        <v>2.83</v>
      </c>
      <c r="D22" s="12">
        <f t="shared" si="0"/>
        <v>1.4894736842105265</v>
      </c>
      <c r="J22"/>
      <c r="K22"/>
    </row>
    <row r="23" spans="1:11">
      <c r="A23" s="9">
        <v>17</v>
      </c>
      <c r="B23" s="20">
        <v>13.24</v>
      </c>
      <c r="C23" s="20">
        <v>2.82</v>
      </c>
      <c r="D23" s="12">
        <f t="shared" si="0"/>
        <v>1.4842105263157894</v>
      </c>
      <c r="J23"/>
      <c r="K23"/>
    </row>
    <row r="24" spans="1:11">
      <c r="A24" s="9">
        <v>18</v>
      </c>
      <c r="B24" s="20">
        <v>13.34</v>
      </c>
      <c r="C24" s="20">
        <v>6</v>
      </c>
      <c r="D24" s="12">
        <f t="shared" si="0"/>
        <v>3.1578947368421053</v>
      </c>
      <c r="J24"/>
      <c r="K24"/>
    </row>
    <row r="25" spans="1:11">
      <c r="A25" s="9">
        <v>19</v>
      </c>
      <c r="B25" s="20">
        <v>13.34</v>
      </c>
      <c r="C25" s="20">
        <v>2.75</v>
      </c>
      <c r="D25" s="12">
        <f t="shared" si="0"/>
        <v>1.4473684210526316</v>
      </c>
      <c r="J25"/>
      <c r="K25"/>
    </row>
    <row r="26" spans="1:11">
      <c r="A26" s="9">
        <v>20</v>
      </c>
      <c r="B26" s="20">
        <v>13.38</v>
      </c>
      <c r="C26" s="20">
        <v>2.78</v>
      </c>
      <c r="D26" s="12">
        <f t="shared" si="0"/>
        <v>1.463157894736842</v>
      </c>
      <c r="J26"/>
      <c r="K26"/>
    </row>
    <row r="27" spans="1:11">
      <c r="A27" s="9">
        <v>21</v>
      </c>
      <c r="B27" s="20">
        <v>13.35</v>
      </c>
      <c r="C27" s="20">
        <v>2.76</v>
      </c>
      <c r="D27" s="12">
        <f t="shared" si="0"/>
        <v>1.4526315789473683</v>
      </c>
      <c r="J27"/>
      <c r="K27"/>
    </row>
    <row r="28" spans="1:11">
      <c r="A28" s="9">
        <v>22</v>
      </c>
      <c r="B28" s="20">
        <v>13.35</v>
      </c>
      <c r="C28" s="20">
        <v>2.82</v>
      </c>
      <c r="D28" s="12">
        <f t="shared" si="0"/>
        <v>1.4842105263157894</v>
      </c>
      <c r="J28"/>
      <c r="K28"/>
    </row>
    <row r="29" spans="1:11">
      <c r="A29" s="9">
        <v>23</v>
      </c>
      <c r="B29" s="20">
        <v>13.42</v>
      </c>
      <c r="C29" s="20">
        <v>2.84</v>
      </c>
      <c r="D29" s="12">
        <f t="shared" si="0"/>
        <v>1.4947368421052631</v>
      </c>
      <c r="J29"/>
      <c r="K29"/>
    </row>
    <row r="30" spans="1:11">
      <c r="A30" s="9">
        <v>24</v>
      </c>
      <c r="B30" s="20">
        <v>13.43</v>
      </c>
      <c r="C30" s="20">
        <v>2.83</v>
      </c>
      <c r="D30" s="12">
        <f t="shared" si="0"/>
        <v>1.4894736842105265</v>
      </c>
      <c r="J30"/>
      <c r="K30"/>
    </row>
    <row r="31" spans="1:11">
      <c r="A31" s="9">
        <v>25</v>
      </c>
      <c r="B31" s="20">
        <v>13.42</v>
      </c>
      <c r="C31" s="20">
        <v>2.81</v>
      </c>
      <c r="D31" s="12">
        <f t="shared" si="0"/>
        <v>1.4789473684210528</v>
      </c>
      <c r="J31"/>
      <c r="K31"/>
    </row>
    <row r="32" spans="1:11">
      <c r="A32" s="9">
        <v>26</v>
      </c>
      <c r="B32" s="20">
        <v>13.41</v>
      </c>
      <c r="C32" s="20">
        <v>2.88</v>
      </c>
      <c r="D32" s="12">
        <f t="shared" si="0"/>
        <v>1.5157894736842106</v>
      </c>
      <c r="J32"/>
      <c r="K32"/>
    </row>
    <row r="33" spans="1:12">
      <c r="A33" s="9">
        <v>27</v>
      </c>
      <c r="B33" s="20">
        <v>13.44</v>
      </c>
      <c r="C33" s="20">
        <v>2.76</v>
      </c>
      <c r="D33" s="12">
        <f t="shared" si="0"/>
        <v>1.4526315789473683</v>
      </c>
      <c r="J33"/>
      <c r="K33"/>
    </row>
    <row r="34" spans="1:12">
      <c r="A34" s="9">
        <v>28</v>
      </c>
      <c r="B34" s="20">
        <v>13.46</v>
      </c>
      <c r="C34" s="20">
        <v>2.74</v>
      </c>
      <c r="D34" s="12">
        <f t="shared" si="0"/>
        <v>1.442105263157895</v>
      </c>
      <c r="J34"/>
      <c r="K34"/>
    </row>
    <row r="35" spans="1:12">
      <c r="A35" s="9">
        <v>29</v>
      </c>
      <c r="B35" s="20">
        <v>13.51</v>
      </c>
      <c r="C35" s="20">
        <v>2.78</v>
      </c>
      <c r="D35" s="12">
        <f t="shared" si="0"/>
        <v>1.463157894736842</v>
      </c>
      <c r="J35"/>
      <c r="K35"/>
    </row>
    <row r="36" spans="1:12">
      <c r="A36" s="9">
        <v>30</v>
      </c>
      <c r="B36" s="20">
        <v>13.5</v>
      </c>
      <c r="C36" s="20">
        <v>2.85</v>
      </c>
      <c r="D36" s="12">
        <f t="shared" si="0"/>
        <v>1.5000000000000002</v>
      </c>
      <c r="J36"/>
      <c r="K36"/>
    </row>
    <row r="37" spans="1:12">
      <c r="A37" s="9">
        <v>31</v>
      </c>
      <c r="B37" s="10">
        <v>13.44</v>
      </c>
      <c r="C37" s="11">
        <v>2.38</v>
      </c>
      <c r="D37" s="12">
        <f t="shared" si="0"/>
        <v>1.2526315789473683</v>
      </c>
      <c r="J37"/>
      <c r="K37"/>
    </row>
    <row r="38" spans="1:12">
      <c r="A38" s="9">
        <v>32</v>
      </c>
      <c r="B38" s="10">
        <v>13.43</v>
      </c>
      <c r="C38" s="11">
        <v>2.29</v>
      </c>
      <c r="D38" s="12">
        <f t="shared" si="0"/>
        <v>1.2052631578947368</v>
      </c>
      <c r="J38"/>
      <c r="K38"/>
    </row>
    <row r="39" spans="1:12">
      <c r="A39" s="9">
        <v>33</v>
      </c>
      <c r="B39" s="10">
        <v>13.4</v>
      </c>
      <c r="C39" s="11">
        <v>2.31</v>
      </c>
      <c r="D39" s="12">
        <f t="shared" si="0"/>
        <v>1.2157894736842105</v>
      </c>
      <c r="J39"/>
      <c r="K39"/>
    </row>
    <row r="40" spans="1:12">
      <c r="A40" s="9">
        <v>34</v>
      </c>
      <c r="B40" s="10">
        <v>13.37</v>
      </c>
      <c r="C40" s="11">
        <v>2.29</v>
      </c>
      <c r="D40" s="12">
        <f t="shared" si="0"/>
        <v>1.2052631578947368</v>
      </c>
      <c r="J40"/>
      <c r="K40"/>
    </row>
    <row r="41" spans="1:12">
      <c r="A41" s="9">
        <v>35</v>
      </c>
      <c r="B41" s="10">
        <v>13.43</v>
      </c>
      <c r="C41" s="11">
        <v>2.37</v>
      </c>
      <c r="D41" s="12">
        <f t="shared" si="0"/>
        <v>1.2473684210526317</v>
      </c>
      <c r="J41"/>
      <c r="K41"/>
    </row>
    <row r="42" spans="1:12">
      <c r="A42" s="9">
        <v>36</v>
      </c>
      <c r="B42" s="10">
        <v>13.42</v>
      </c>
      <c r="C42" s="11">
        <v>2.35</v>
      </c>
      <c r="D42" s="12">
        <f t="shared" si="0"/>
        <v>1.236842105263158</v>
      </c>
      <c r="J42"/>
      <c r="K42"/>
    </row>
    <row r="43" spans="1:12">
      <c r="A43" s="9">
        <v>37</v>
      </c>
      <c r="B43" s="10">
        <v>13.35</v>
      </c>
      <c r="C43" s="11">
        <v>2.37</v>
      </c>
      <c r="D43" s="12">
        <f t="shared" si="0"/>
        <v>1.2473684210526317</v>
      </c>
      <c r="J43"/>
      <c r="K43"/>
    </row>
    <row r="44" spans="1:12">
      <c r="A44" s="9">
        <v>38</v>
      </c>
      <c r="B44" s="10">
        <v>13.33</v>
      </c>
      <c r="C44" s="11">
        <v>2.4</v>
      </c>
      <c r="D44" s="12">
        <f t="shared" si="0"/>
        <v>1.263157894736842</v>
      </c>
      <c r="J44"/>
      <c r="K44"/>
    </row>
    <row r="45" spans="1:12">
      <c r="A45" s="9">
        <v>39</v>
      </c>
      <c r="B45" s="10">
        <v>13.34</v>
      </c>
      <c r="C45" s="11">
        <v>2.31</v>
      </c>
      <c r="D45" s="12">
        <f t="shared" si="0"/>
        <v>1.2157894736842105</v>
      </c>
      <c r="J45"/>
      <c r="K45"/>
    </row>
    <row r="46" spans="1:12">
      <c r="A46" s="9">
        <v>40</v>
      </c>
      <c r="B46" s="10">
        <v>13.36</v>
      </c>
      <c r="C46" s="11">
        <v>2.29</v>
      </c>
      <c r="D46" s="12">
        <f t="shared" si="0"/>
        <v>1.2052631578947368</v>
      </c>
      <c r="J46"/>
      <c r="K46"/>
    </row>
    <row r="47" spans="1:12" ht="7.9" customHeight="1"/>
    <row r="48" spans="1:12" ht="132" customHeight="1">
      <c r="A48" s="20" t="s">
        <v>5</v>
      </c>
      <c r="B48" s="30"/>
      <c r="C48" s="31"/>
      <c r="D48" s="31"/>
      <c r="E48" s="31"/>
      <c r="F48" s="31"/>
      <c r="G48" s="32"/>
      <c r="H48" s="17"/>
      <c r="I48" s="18"/>
      <c r="J48" s="18"/>
      <c r="K48" s="18"/>
      <c r="L48" s="18"/>
    </row>
    <row r="49" spans="1:7" ht="130.5" customHeight="1">
      <c r="A49" s="20" t="s">
        <v>6</v>
      </c>
      <c r="B49" s="33"/>
      <c r="C49" s="33"/>
      <c r="D49" s="33"/>
      <c r="E49" s="33"/>
      <c r="F49" s="33"/>
      <c r="G49" s="33"/>
    </row>
  </sheetData>
  <mergeCells count="2">
    <mergeCell ref="B48:G48"/>
    <mergeCell ref="B49:G49"/>
  </mergeCells>
  <phoneticPr fontId="19" type="noConversion"/>
  <conditionalFormatting sqref="A7:D46">
    <cfRule type="expression" dxfId="7" priority="2">
      <formula>$D7&gt;=1.5</formula>
    </cfRule>
    <cfRule type="expression" dxfId="6" priority="1">
      <formula>$D7&gt;=2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승촌보수력발전소</vt:lpstr>
      <vt:lpstr>담양홍수조절지-정류기</vt:lpstr>
      <vt:lpstr>담양홍수조절지-UPS15KVA</vt:lpstr>
      <vt:lpstr>담양홍수조절지-비상발전기</vt:lpstr>
      <vt:lpstr>고로치터널</vt:lpstr>
      <vt:lpstr>Sheet4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2020-07-29T07:19:35Z</dcterms:modified>
</cp:coreProperties>
</file>