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8800" windowHeight="10830"/>
  </bookViews>
  <sheets>
    <sheet name="DC전원용" sheetId="16" r:id="rId1"/>
    <sheet name="조작전원용" sheetId="13" r:id="rId2"/>
    <sheet name="발전기 시동용" sheetId="15" r:id="rId3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E13" i="13" l="1"/>
  <c r="E24" i="16" l="1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4" i="16" l="1"/>
  <c r="I22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<sst xmlns="http://schemas.openxmlformats.org/spreadsheetml/2006/main" count="131" uniqueCount="38">
  <si>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</si>
  <si>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</si>
  <si>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</si>
  <si>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</si>
  <si>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</si>
  <si>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</si>
  <si>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</si>
  <si>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</si>
  <si>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</si>
  <si>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</si>
  <si>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</si>
  <si>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</si>
  <si>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</si>
  <si>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</si>
  <si>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</si>
  <si>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</si>
  <si>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</si>
  <si>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</si>
  <si>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</si>
  <si>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</si>
  <si>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</si>
  <si>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</si>
  <si>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</si>
  <si>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</si>
  <si>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</si>
  <si>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DC전원용</t>
    <phoneticPr fontId="19" type="noConversion"/>
  </si>
  <si>
    <t>롯데마트 장유점</t>
    <phoneticPr fontId="19" type="noConversion"/>
  </si>
  <si>
    <t>ESP200-12</t>
    <phoneticPr fontId="19" type="noConversion"/>
  </si>
  <si>
    <t>2022.07.20</t>
    <phoneticPr fontId="19" type="noConversion"/>
  </si>
  <si>
    <t>ESP65-12</t>
    <phoneticPr fontId="19" type="noConversion"/>
  </si>
  <si>
    <t>2022.01.27</t>
    <phoneticPr fontId="19" type="noConversion"/>
  </si>
  <si>
    <t>롯데마트 장유점</t>
    <phoneticPr fontId="19" type="noConversion"/>
  </si>
  <si>
    <t>내부저항(mΩ)</t>
    <phoneticPr fontId="19" type="noConversion"/>
  </si>
  <si>
    <t>내부저항(mΩ)</t>
    <phoneticPr fontId="19" type="noConversion"/>
  </si>
  <si>
    <t xml:space="preserve">1. BS차원에서 점검 진행
2. 내부저항 및 충전전압 : 이상없음
   →2.12~2.34mΩ /13.16V/EA
3. 정상운영
</t>
    <phoneticPr fontId="19" type="noConversion"/>
  </si>
  <si>
    <t xml:space="preserve">1. BS차원에서 점검 진행
2. 내부저항 및 충전전압 : 이상없음
  →6.52~7.63mΩ / 13.20V/EA
3. 정상운영
</t>
    <phoneticPr fontId="19" type="noConversion"/>
  </si>
  <si>
    <t>2025.05.14</t>
    <phoneticPr fontId="19" type="noConversion"/>
  </si>
  <si>
    <t xml:space="preserve">1. BS차원에서 점검 진행
2. 내부저항 및 충전전압: 이상없음
  →2.50~2.54mΩ / 13.06V/EA
3. 정상운용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</si>
</sst>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0" xfId="0" applyFont="1" applyBorder="1">
      <alignment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90620</xdr:colOff>
      <xdr:row>25</xdr:row>
      <xdr:rowOff>2086730</xdr:rowOff>
    </xdr:from>
    <xdr:to>
      <xdr:col>3</xdr:col>
      <xdr:colOff>101338</xdr:colOff>
      <xdr:row>25</xdr:row>
      <xdr:rowOff>2422907</xdr:rowOff>
    </xdr:to>
    <xdr:sp macro="" textlink="">
      <xdr:nvSpPr>
        <xdr:cNvPr id="2" name="TextBox 1"/>
        <xdr:cNvSpPr txBox="1"/>
      </xdr:nvSpPr>
      <xdr:spPr>
        <a:xfrm>
          <a:off x="2393185" y="9408556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207065</xdr:colOff>
      <xdr:row>25</xdr:row>
      <xdr:rowOff>91108</xdr:rowOff>
    </xdr:from>
    <xdr:to>
      <xdr:col>4</xdr:col>
      <xdr:colOff>621196</xdr:colOff>
      <xdr:row>25</xdr:row>
      <xdr:rowOff>2112065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1782" y="7412934"/>
          <a:ext cx="3594653" cy="2020957"/>
        </a:xfrm>
        <a:prstGeom prst="rect">
          <a:avLst/>
        </a:prstGeom>
      </xdr:spPr>
    </xdr:pic>
    <xdr:clientData/>
  </xdr:twoCellAnchor>
  <xdr:twoCellAnchor editAs="oneCell">
    <xdr:from>
      <xdr:col>6</xdr:col>
      <xdr:colOff>165652</xdr:colOff>
      <xdr:row>25</xdr:row>
      <xdr:rowOff>74544</xdr:rowOff>
    </xdr:from>
    <xdr:to>
      <xdr:col>8</xdr:col>
      <xdr:colOff>1805609</xdr:colOff>
      <xdr:row>25</xdr:row>
      <xdr:rowOff>2385391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19630" y="7396370"/>
          <a:ext cx="3776870" cy="23108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1117663</xdr:colOff>
      <xdr:row>16</xdr:row>
      <xdr:rowOff>2086730</xdr:rowOff>
    </xdr:from>
    <xdr:to>
      <xdr:col>2</xdr:col>
      <xdr:colOff>1285751</xdr:colOff>
      <xdr:row>16</xdr:row>
      <xdr:rowOff>2422907</xdr:rowOff>
    </xdr:to>
    <xdr:sp macro="" textlink="">
      <xdr:nvSpPr>
        <xdr:cNvPr id="15" name="TextBox 14"/>
        <xdr:cNvSpPr txBox="1"/>
      </xdr:nvSpPr>
      <xdr:spPr>
        <a:xfrm>
          <a:off x="2252380" y="754496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149083</xdr:colOff>
      <xdr:row>16</xdr:row>
      <xdr:rowOff>107669</xdr:rowOff>
    </xdr:from>
    <xdr:to>
      <xdr:col>4</xdr:col>
      <xdr:colOff>538369</xdr:colOff>
      <xdr:row>16</xdr:row>
      <xdr:rowOff>1996108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92" t="27284" r="20632" b="43277"/>
        <a:stretch/>
      </xdr:blipFill>
      <xdr:spPr>
        <a:xfrm rot="10800000">
          <a:off x="1283800" y="5565908"/>
          <a:ext cx="3569808" cy="1888439"/>
        </a:xfrm>
        <a:prstGeom prst="rect">
          <a:avLst/>
        </a:prstGeom>
      </xdr:spPr>
    </xdr:pic>
    <xdr:clientData/>
  </xdr:twoCellAnchor>
  <xdr:twoCellAnchor editAs="oneCell">
    <xdr:from>
      <xdr:col>6</xdr:col>
      <xdr:colOff>134138</xdr:colOff>
      <xdr:row>16</xdr:row>
      <xdr:rowOff>107673</xdr:rowOff>
    </xdr:from>
    <xdr:to>
      <xdr:col>8</xdr:col>
      <xdr:colOff>1830457</xdr:colOff>
      <xdr:row>16</xdr:row>
      <xdr:rowOff>2385390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88116" y="5565912"/>
          <a:ext cx="3833232" cy="22777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65773</xdr:colOff>
      <xdr:row>11</xdr:row>
      <xdr:rowOff>2078448</xdr:rowOff>
    </xdr:from>
    <xdr:to>
      <xdr:col>3</xdr:col>
      <xdr:colOff>76491</xdr:colOff>
      <xdr:row>11</xdr:row>
      <xdr:rowOff>2414625</xdr:rowOff>
    </xdr:to>
    <xdr:sp macro="" textlink="">
      <xdr:nvSpPr>
        <xdr:cNvPr id="2" name="TextBox 1"/>
        <xdr:cNvSpPr txBox="1"/>
      </xdr:nvSpPr>
      <xdr:spPr>
        <a:xfrm>
          <a:off x="2368338" y="6501361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124239</xdr:colOff>
      <xdr:row>11</xdr:row>
      <xdr:rowOff>99391</xdr:rowOff>
    </xdr:from>
    <xdr:to>
      <xdr:col>8</xdr:col>
      <xdr:colOff>1449457</xdr:colOff>
      <xdr:row>11</xdr:row>
      <xdr:rowOff>2401957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19630" y="4522304"/>
          <a:ext cx="3462131" cy="2302566"/>
        </a:xfrm>
        <a:prstGeom prst="rect">
          <a:avLst/>
        </a:prstGeom>
      </xdr:spPr>
    </xdr:pic>
    <xdr:clientData/>
  </xdr:twoCellAnchor>
  <xdr:twoCellAnchor editAs="oneCell">
    <xdr:from>
      <xdr:col>1</xdr:col>
      <xdr:colOff>149088</xdr:colOff>
      <xdr:row>11</xdr:row>
      <xdr:rowOff>74544</xdr:rowOff>
    </xdr:from>
    <xdr:to>
      <xdr:col>4</xdr:col>
      <xdr:colOff>579784</xdr:colOff>
      <xdr:row>11</xdr:row>
      <xdr:rowOff>2011981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83805" y="4497457"/>
          <a:ext cx="3611218" cy="19374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115" zoomScaleNormal="115" workbookViewId="0">
      <selection activeCell="F30" sqref="F30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27</v>
      </c>
      <c r="C2" s="29" t="s">
        <v>1</v>
      </c>
      <c r="D2" s="35" t="s">
        <v>28</v>
      </c>
      <c r="E2" s="36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33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46037</v>
      </c>
      <c r="B4" s="28" t="s">
        <v>26</v>
      </c>
      <c r="C4" s="28" t="s">
        <v>25</v>
      </c>
      <c r="D4" s="2">
        <v>1</v>
      </c>
      <c r="E4" s="44">
        <v>13.13</v>
      </c>
      <c r="F4" s="44">
        <v>2.16</v>
      </c>
      <c r="G4" s="24">
        <v>22.5</v>
      </c>
      <c r="H4" s="25">
        <v>2.2999999999999998</v>
      </c>
      <c r="I4" s="26">
        <f>F4/H4</f>
        <v>0.93913043478260883</v>
      </c>
      <c r="J4"/>
      <c r="K4"/>
    </row>
    <row r="5" spans="1:11" ht="16.5" x14ac:dyDescent="0.3">
      <c r="A5" s="22">
        <v>46037</v>
      </c>
      <c r="B5" s="28" t="s">
        <v>26</v>
      </c>
      <c r="C5" s="28" t="s">
        <v>25</v>
      </c>
      <c r="D5" s="2">
        <v>2</v>
      </c>
      <c r="E5" s="44">
        <v>13.15</v>
      </c>
      <c r="F5" s="44">
        <v>2.16</v>
      </c>
      <c r="G5" s="24">
        <v>22.5</v>
      </c>
      <c r="H5" s="25">
        <v>2.2999999999999998</v>
      </c>
      <c r="I5" s="26">
        <f t="shared" ref="I5:I21" si="0">F5/H5</f>
        <v>0.93913043478260883</v>
      </c>
      <c r="J5"/>
      <c r="K5"/>
    </row>
    <row r="6" spans="1:11" ht="16.5" x14ac:dyDescent="0.3">
      <c r="A6" s="22">
        <v>46037</v>
      </c>
      <c r="B6" s="28" t="s">
        <v>26</v>
      </c>
      <c r="C6" s="28" t="s">
        <v>25</v>
      </c>
      <c r="D6" s="2">
        <v>3</v>
      </c>
      <c r="E6" s="44">
        <v>13.21</v>
      </c>
      <c r="F6" s="44">
        <v>2.16</v>
      </c>
      <c r="G6" s="24">
        <v>22.5</v>
      </c>
      <c r="H6" s="25">
        <v>2.2999999999999998</v>
      </c>
      <c r="I6" s="26">
        <f t="shared" si="0"/>
        <v>0.93913043478260883</v>
      </c>
      <c r="J6"/>
      <c r="K6"/>
    </row>
    <row r="7" spans="1:11" ht="16.5" x14ac:dyDescent="0.3">
      <c r="A7" s="22">
        <v>46037</v>
      </c>
      <c r="B7" s="28" t="s">
        <v>26</v>
      </c>
      <c r="C7" s="28" t="s">
        <v>25</v>
      </c>
      <c r="D7" s="2">
        <v>4</v>
      </c>
      <c r="E7" s="44">
        <v>13.2</v>
      </c>
      <c r="F7" s="44">
        <v>2.14</v>
      </c>
      <c r="G7" s="24">
        <v>22.5</v>
      </c>
      <c r="H7" s="25">
        <v>2.2999999999999998</v>
      </c>
      <c r="I7" s="26">
        <f t="shared" si="0"/>
        <v>0.93043478260869583</v>
      </c>
      <c r="J7"/>
      <c r="K7"/>
    </row>
    <row r="8" spans="1:11" ht="16.5" x14ac:dyDescent="0.3">
      <c r="A8" s="22">
        <v>46037</v>
      </c>
      <c r="B8" s="28" t="s">
        <v>26</v>
      </c>
      <c r="C8" s="28" t="s">
        <v>25</v>
      </c>
      <c r="D8" s="2">
        <v>5</v>
      </c>
      <c r="E8" s="44">
        <v>13.19</v>
      </c>
      <c r="F8" s="44">
        <v>2.16</v>
      </c>
      <c r="G8" s="24">
        <v>22.5</v>
      </c>
      <c r="H8" s="25">
        <v>2.2999999999999998</v>
      </c>
      <c r="I8" s="26">
        <f t="shared" si="0"/>
        <v>0.93913043478260883</v>
      </c>
      <c r="J8"/>
      <c r="K8"/>
    </row>
    <row r="9" spans="1:11" ht="16.5" x14ac:dyDescent="0.3">
      <c r="A9" s="22">
        <v>46037</v>
      </c>
      <c r="B9" s="28" t="s">
        <v>26</v>
      </c>
      <c r="C9" s="28" t="s">
        <v>25</v>
      </c>
      <c r="D9" s="2">
        <v>6</v>
      </c>
      <c r="E9" s="44">
        <v>13.23</v>
      </c>
      <c r="F9" s="44">
        <v>2.16</v>
      </c>
      <c r="G9" s="24">
        <v>22.5</v>
      </c>
      <c r="H9" s="25">
        <v>2.2999999999999998</v>
      </c>
      <c r="I9" s="26">
        <f t="shared" si="0"/>
        <v>0.93913043478260883</v>
      </c>
      <c r="J9"/>
      <c r="K9"/>
    </row>
    <row r="10" spans="1:11" ht="16.5" x14ac:dyDescent="0.3">
      <c r="A10" s="22">
        <v>46037</v>
      </c>
      <c r="B10" s="28" t="s">
        <v>26</v>
      </c>
      <c r="C10" s="28" t="s">
        <v>25</v>
      </c>
      <c r="D10" s="2">
        <v>7</v>
      </c>
      <c r="E10" s="44">
        <v>13.21</v>
      </c>
      <c r="F10" s="44">
        <v>2.16</v>
      </c>
      <c r="G10" s="24">
        <v>22.5</v>
      </c>
      <c r="H10" s="25">
        <v>2.2999999999999998</v>
      </c>
      <c r="I10" s="26">
        <f t="shared" si="0"/>
        <v>0.93913043478260883</v>
      </c>
      <c r="J10"/>
      <c r="K10"/>
    </row>
    <row r="11" spans="1:11" ht="16.5" x14ac:dyDescent="0.3">
      <c r="A11" s="22">
        <v>46037</v>
      </c>
      <c r="B11" s="28" t="s">
        <v>26</v>
      </c>
      <c r="C11" s="28" t="s">
        <v>25</v>
      </c>
      <c r="D11" s="2">
        <v>8</v>
      </c>
      <c r="E11" s="44">
        <v>13.21</v>
      </c>
      <c r="F11" s="44">
        <v>2.2000000000000002</v>
      </c>
      <c r="G11" s="24">
        <v>22.5</v>
      </c>
      <c r="H11" s="25">
        <v>2.2999999999999998</v>
      </c>
      <c r="I11" s="26">
        <f t="shared" si="0"/>
        <v>0.95652173913043492</v>
      </c>
      <c r="J11"/>
      <c r="K11"/>
    </row>
    <row r="12" spans="1:11" ht="16.5" x14ac:dyDescent="0.3">
      <c r="A12" s="22">
        <v>46037</v>
      </c>
      <c r="B12" s="28" t="s">
        <v>26</v>
      </c>
      <c r="C12" s="28" t="s">
        <v>25</v>
      </c>
      <c r="D12" s="2">
        <v>9</v>
      </c>
      <c r="E12" s="44">
        <v>13.14</v>
      </c>
      <c r="F12" s="44">
        <v>2.12</v>
      </c>
      <c r="G12" s="24">
        <v>22.5</v>
      </c>
      <c r="H12" s="25">
        <v>2.2999999999999998</v>
      </c>
      <c r="I12" s="26">
        <f t="shared" si="0"/>
        <v>0.92173913043478273</v>
      </c>
      <c r="J12"/>
      <c r="K12"/>
    </row>
    <row r="13" spans="1:11" ht="16.5" x14ac:dyDescent="0.3">
      <c r="A13" s="22">
        <v>46037</v>
      </c>
      <c r="B13" s="28" t="s">
        <v>26</v>
      </c>
      <c r="C13" s="28" t="s">
        <v>25</v>
      </c>
      <c r="D13" s="2">
        <v>10</v>
      </c>
      <c r="E13" s="44">
        <v>13.17</v>
      </c>
      <c r="F13" s="44">
        <v>2.19</v>
      </c>
      <c r="G13" s="24">
        <v>22.5</v>
      </c>
      <c r="H13" s="25">
        <v>2.2999999999999998</v>
      </c>
      <c r="I13" s="26">
        <f t="shared" si="0"/>
        <v>0.95217391304347831</v>
      </c>
      <c r="J13"/>
      <c r="K13"/>
    </row>
    <row r="14" spans="1:11" ht="16.5" x14ac:dyDescent="0.3">
      <c r="A14" s="22">
        <v>46037</v>
      </c>
      <c r="B14" s="28" t="s">
        <v>26</v>
      </c>
      <c r="C14" s="28" t="s">
        <v>25</v>
      </c>
      <c r="D14" s="2">
        <v>11</v>
      </c>
      <c r="E14" s="44">
        <v>13.08</v>
      </c>
      <c r="F14" s="44">
        <v>2.1800000000000002</v>
      </c>
      <c r="G14" s="24">
        <v>22.5</v>
      </c>
      <c r="H14" s="25">
        <v>2.2999999999999998</v>
      </c>
      <c r="I14" s="26">
        <f t="shared" si="0"/>
        <v>0.94782608695652193</v>
      </c>
      <c r="J14"/>
      <c r="K14"/>
    </row>
    <row r="15" spans="1:11" ht="16.5" x14ac:dyDescent="0.3">
      <c r="A15" s="22">
        <v>46037</v>
      </c>
      <c r="B15" s="28" t="s">
        <v>26</v>
      </c>
      <c r="C15" s="28" t="s">
        <v>25</v>
      </c>
      <c r="D15" s="2">
        <v>12</v>
      </c>
      <c r="E15" s="44">
        <v>13.08</v>
      </c>
      <c r="F15" s="44">
        <v>2.31</v>
      </c>
      <c r="G15" s="24">
        <v>22.5</v>
      </c>
      <c r="H15" s="25">
        <v>2.2999999999999998</v>
      </c>
      <c r="I15" s="26">
        <f t="shared" si="0"/>
        <v>1.0043478260869567</v>
      </c>
      <c r="J15"/>
      <c r="K15"/>
    </row>
    <row r="16" spans="1:11" ht="16.5" x14ac:dyDescent="0.3">
      <c r="A16" s="22">
        <v>46037</v>
      </c>
      <c r="B16" s="28" t="s">
        <v>26</v>
      </c>
      <c r="C16" s="28" t="s">
        <v>25</v>
      </c>
      <c r="D16" s="2">
        <v>13</v>
      </c>
      <c r="E16" s="44">
        <v>13.12</v>
      </c>
      <c r="F16" s="44">
        <v>2.34</v>
      </c>
      <c r="G16" s="24">
        <v>22.5</v>
      </c>
      <c r="H16" s="25">
        <v>2.2999999999999998</v>
      </c>
      <c r="I16" s="26">
        <f t="shared" si="0"/>
        <v>1.0173913043478262</v>
      </c>
      <c r="J16"/>
      <c r="K16"/>
    </row>
    <row r="17" spans="1:11" ht="16.5" x14ac:dyDescent="0.3">
      <c r="A17" s="22">
        <v>46037</v>
      </c>
      <c r="B17" s="28" t="s">
        <v>26</v>
      </c>
      <c r="C17" s="28" t="s">
        <v>25</v>
      </c>
      <c r="D17" s="2">
        <v>14</v>
      </c>
      <c r="E17" s="44">
        <v>13.18</v>
      </c>
      <c r="F17" s="44">
        <v>2.23</v>
      </c>
      <c r="G17" s="24">
        <v>22.5</v>
      </c>
      <c r="H17" s="25">
        <v>2.2999999999999998</v>
      </c>
      <c r="I17" s="26">
        <f t="shared" si="0"/>
        <v>0.96956521739130441</v>
      </c>
      <c r="J17"/>
      <c r="K17"/>
    </row>
    <row r="18" spans="1:11" ht="16.5" x14ac:dyDescent="0.3">
      <c r="A18" s="22">
        <v>46037</v>
      </c>
      <c r="B18" s="28" t="s">
        <v>26</v>
      </c>
      <c r="C18" s="28" t="s">
        <v>25</v>
      </c>
      <c r="D18" s="2">
        <v>15</v>
      </c>
      <c r="E18" s="44">
        <v>13.17</v>
      </c>
      <c r="F18" s="44">
        <v>2.25</v>
      </c>
      <c r="G18" s="24">
        <v>22.5</v>
      </c>
      <c r="H18" s="25">
        <v>2.2999999999999998</v>
      </c>
      <c r="I18" s="26">
        <f t="shared" si="0"/>
        <v>0.97826086956521752</v>
      </c>
      <c r="J18"/>
      <c r="K18"/>
    </row>
    <row r="19" spans="1:11" ht="16.5" x14ac:dyDescent="0.3">
      <c r="A19" s="22">
        <v>46037</v>
      </c>
      <c r="B19" s="28" t="s">
        <v>26</v>
      </c>
      <c r="C19" s="28" t="s">
        <v>25</v>
      </c>
      <c r="D19" s="2">
        <v>16</v>
      </c>
      <c r="E19" s="44">
        <v>13.13</v>
      </c>
      <c r="F19" s="44">
        <v>2.27</v>
      </c>
      <c r="G19" s="24">
        <v>22.5</v>
      </c>
      <c r="H19" s="25">
        <v>2.2999999999999998</v>
      </c>
      <c r="I19" s="26">
        <f t="shared" si="0"/>
        <v>0.98695652173913051</v>
      </c>
      <c r="J19"/>
      <c r="K19"/>
    </row>
    <row r="20" spans="1:11" ht="16.5" x14ac:dyDescent="0.3">
      <c r="A20" s="22">
        <v>46037</v>
      </c>
      <c r="B20" s="28" t="s">
        <v>26</v>
      </c>
      <c r="C20" s="28" t="s">
        <v>25</v>
      </c>
      <c r="D20" s="2">
        <v>17</v>
      </c>
      <c r="E20" s="44">
        <v>13.1</v>
      </c>
      <c r="F20" s="44">
        <v>2.27</v>
      </c>
      <c r="G20" s="24">
        <v>22.5</v>
      </c>
      <c r="H20" s="25">
        <v>2.2999999999999998</v>
      </c>
      <c r="I20" s="26">
        <f t="shared" si="0"/>
        <v>0.98695652173913051</v>
      </c>
      <c r="J20"/>
      <c r="K20"/>
    </row>
    <row r="21" spans="1:11" ht="16.5" x14ac:dyDescent="0.3">
      <c r="A21" s="22">
        <v>46037</v>
      </c>
      <c r="B21" s="28" t="s">
        <v>26</v>
      </c>
      <c r="C21" s="28" t="s">
        <v>25</v>
      </c>
      <c r="D21" s="2">
        <v>18</v>
      </c>
      <c r="E21" s="44">
        <v>13.12</v>
      </c>
      <c r="F21" s="44">
        <v>2.29</v>
      </c>
      <c r="G21" s="24">
        <v>22.5</v>
      </c>
      <c r="H21" s="25">
        <v>2.2999999999999998</v>
      </c>
      <c r="I21" s="26">
        <f t="shared" si="0"/>
        <v>0.99565217391304361</v>
      </c>
      <c r="J21"/>
      <c r="K21"/>
    </row>
    <row r="22" spans="1:11" ht="16.5" x14ac:dyDescent="0.3">
      <c r="A22" s="37" t="s">
        <v>14</v>
      </c>
      <c r="B22" s="38"/>
      <c r="C22" s="38"/>
      <c r="D22" s="39"/>
      <c r="E22" s="19">
        <f>AVERAGE(E4:E21)</f>
        <v>13.156666666666668</v>
      </c>
      <c r="F22" s="19">
        <f>AVERAGE(F4:F21)</f>
        <v>2.2083333333333339</v>
      </c>
      <c r="G22" s="21"/>
      <c r="H22" s="21"/>
      <c r="I22" s="20">
        <f>AVERAGE(I4:I21)</f>
        <v>0.96014492753623193</v>
      </c>
      <c r="J22"/>
      <c r="K22"/>
    </row>
    <row r="23" spans="1:11" ht="16.5" x14ac:dyDescent="0.3">
      <c r="A23" s="40" t="s">
        <v>15</v>
      </c>
      <c r="B23" s="41"/>
      <c r="C23" s="41"/>
      <c r="D23" s="42"/>
      <c r="E23" s="4">
        <f>MAX(E4:E21)</f>
        <v>13.23</v>
      </c>
      <c r="F23" s="4">
        <f>MAX(F4:F21)</f>
        <v>2.34</v>
      </c>
      <c r="G23" s="5"/>
      <c r="H23" s="6"/>
      <c r="I23" s="15">
        <f>MAX(I4:I21)</f>
        <v>1.0173913043478262</v>
      </c>
      <c r="J23"/>
      <c r="K23"/>
    </row>
    <row r="24" spans="1:11" ht="16.5" x14ac:dyDescent="0.3">
      <c r="A24" s="40" t="s">
        <v>16</v>
      </c>
      <c r="B24" s="41"/>
      <c r="C24" s="41"/>
      <c r="D24" s="42"/>
      <c r="E24" s="4">
        <f>MIN(E4:E21)</f>
        <v>13.08</v>
      </c>
      <c r="F24" s="4">
        <f>MIN(F4:F21)</f>
        <v>2.12</v>
      </c>
      <c r="G24" s="5"/>
      <c r="H24" s="6"/>
      <c r="I24" s="15">
        <f>MIN(I4:I21)</f>
        <v>0.92173913043478273</v>
      </c>
      <c r="J24"/>
      <c r="K24"/>
    </row>
    <row r="25" spans="1:11" ht="141.75" customHeight="1" x14ac:dyDescent="0.3">
      <c r="A25" s="1" t="s">
        <v>9</v>
      </c>
      <c r="B25" s="43" t="s">
        <v>34</v>
      </c>
      <c r="C25" s="31"/>
      <c r="D25" s="31"/>
      <c r="E25" s="32"/>
      <c r="F25" s="3" t="s">
        <v>10</v>
      </c>
      <c r="G25" s="31"/>
      <c r="H25" s="31"/>
      <c r="I25" s="32"/>
      <c r="J25"/>
      <c r="K25"/>
    </row>
    <row r="26" spans="1:11" ht="195.75" customHeight="1" x14ac:dyDescent="0.3">
      <c r="A26" s="3" t="s">
        <v>11</v>
      </c>
      <c r="B26" s="30"/>
      <c r="C26" s="31"/>
      <c r="D26" s="31"/>
      <c r="E26" s="32"/>
      <c r="F26" s="3"/>
      <c r="G26" s="33"/>
      <c r="H26" s="33"/>
      <c r="I26" s="34"/>
      <c r="J26"/>
    </row>
    <row r="27" spans="1:11" x14ac:dyDescent="0.3">
      <c r="H27" s="13"/>
    </row>
    <row r="28" spans="1:11" x14ac:dyDescent="0.3">
      <c r="H28" s="13"/>
    </row>
    <row r="29" spans="1:11" x14ac:dyDescent="0.3">
      <c r="H29" s="13"/>
    </row>
    <row r="30" spans="1:11" x14ac:dyDescent="0.3">
      <c r="H30" s="13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115" zoomScaleNormal="115" workbookViewId="0">
      <selection activeCell="B17" sqref="B17:E17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29</v>
      </c>
      <c r="C2" s="18" t="s">
        <v>1</v>
      </c>
      <c r="D2" s="35" t="s">
        <v>30</v>
      </c>
      <c r="E2" s="36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32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46037</v>
      </c>
      <c r="B4" s="28" t="s">
        <v>31</v>
      </c>
      <c r="C4" s="28" t="s">
        <v>24</v>
      </c>
      <c r="D4" s="2">
        <v>1</v>
      </c>
      <c r="E4" s="44">
        <v>13.19</v>
      </c>
      <c r="F4" s="44">
        <v>7.63</v>
      </c>
      <c r="G4" s="24">
        <v>23</v>
      </c>
      <c r="H4" s="25">
        <v>6.8</v>
      </c>
      <c r="I4" s="26">
        <f>F4/H4</f>
        <v>1.1220588235294118</v>
      </c>
      <c r="J4"/>
      <c r="K4"/>
    </row>
    <row r="5" spans="1:11" ht="16.5" x14ac:dyDescent="0.3">
      <c r="A5" s="22">
        <v>46037</v>
      </c>
      <c r="B5" s="28" t="s">
        <v>31</v>
      </c>
      <c r="C5" s="28" t="s">
        <v>22</v>
      </c>
      <c r="D5" s="2">
        <v>2</v>
      </c>
      <c r="E5" s="44">
        <v>13.17</v>
      </c>
      <c r="F5" s="44">
        <v>6.77</v>
      </c>
      <c r="G5" s="24">
        <v>23</v>
      </c>
      <c r="H5" s="25">
        <v>6.8</v>
      </c>
      <c r="I5" s="26">
        <f t="shared" ref="I5:I12" si="0">F5/H5</f>
        <v>0.99558823529411766</v>
      </c>
      <c r="J5"/>
      <c r="K5"/>
    </row>
    <row r="6" spans="1:11" ht="16.5" x14ac:dyDescent="0.3">
      <c r="A6" s="22">
        <v>46037</v>
      </c>
      <c r="B6" s="28" t="s">
        <v>31</v>
      </c>
      <c r="C6" s="28" t="s">
        <v>22</v>
      </c>
      <c r="D6" s="2">
        <v>3</v>
      </c>
      <c r="E6" s="44">
        <v>13.21</v>
      </c>
      <c r="F6" s="44">
        <v>6.77</v>
      </c>
      <c r="G6" s="24">
        <v>23</v>
      </c>
      <c r="H6" s="25">
        <v>6.8</v>
      </c>
      <c r="I6" s="26">
        <f t="shared" si="0"/>
        <v>0.99558823529411766</v>
      </c>
      <c r="J6"/>
      <c r="K6"/>
    </row>
    <row r="7" spans="1:11" ht="16.5" x14ac:dyDescent="0.3">
      <c r="A7" s="22">
        <v>46037</v>
      </c>
      <c r="B7" s="28" t="s">
        <v>31</v>
      </c>
      <c r="C7" s="28" t="s">
        <v>22</v>
      </c>
      <c r="D7" s="2">
        <v>4</v>
      </c>
      <c r="E7" s="44">
        <v>13.26</v>
      </c>
      <c r="F7" s="44">
        <v>6.8</v>
      </c>
      <c r="G7" s="24">
        <v>23</v>
      </c>
      <c r="H7" s="25">
        <v>6.8</v>
      </c>
      <c r="I7" s="26">
        <f t="shared" si="0"/>
        <v>1</v>
      </c>
      <c r="J7"/>
      <c r="K7"/>
    </row>
    <row r="8" spans="1:11" ht="16.5" x14ac:dyDescent="0.3">
      <c r="A8" s="22">
        <v>46037</v>
      </c>
      <c r="B8" s="28" t="s">
        <v>31</v>
      </c>
      <c r="C8" s="28" t="s">
        <v>22</v>
      </c>
      <c r="D8" s="2">
        <v>5</v>
      </c>
      <c r="E8" s="44">
        <v>13.2</v>
      </c>
      <c r="F8" s="44">
        <v>6.88</v>
      </c>
      <c r="G8" s="24">
        <v>23</v>
      </c>
      <c r="H8" s="25">
        <v>6.8</v>
      </c>
      <c r="I8" s="26">
        <f t="shared" si="0"/>
        <v>1.0117647058823529</v>
      </c>
      <c r="J8"/>
      <c r="K8"/>
    </row>
    <row r="9" spans="1:11" ht="16.5" x14ac:dyDescent="0.3">
      <c r="A9" s="22">
        <v>46037</v>
      </c>
      <c r="B9" s="28" t="s">
        <v>31</v>
      </c>
      <c r="C9" s="28" t="s">
        <v>22</v>
      </c>
      <c r="D9" s="2">
        <v>6</v>
      </c>
      <c r="E9" s="44">
        <v>13.23</v>
      </c>
      <c r="F9" s="44">
        <v>6.92</v>
      </c>
      <c r="G9" s="24">
        <v>23</v>
      </c>
      <c r="H9" s="25">
        <v>6.8</v>
      </c>
      <c r="I9" s="26">
        <f t="shared" si="0"/>
        <v>1.0176470588235293</v>
      </c>
      <c r="J9"/>
      <c r="K9"/>
    </row>
    <row r="10" spans="1:11" ht="16.5" x14ac:dyDescent="0.3">
      <c r="A10" s="22">
        <v>46037</v>
      </c>
      <c r="B10" s="28" t="s">
        <v>31</v>
      </c>
      <c r="C10" s="28" t="s">
        <v>22</v>
      </c>
      <c r="D10" s="2">
        <v>7</v>
      </c>
      <c r="E10" s="44">
        <v>13.22</v>
      </c>
      <c r="F10" s="44">
        <v>6.52</v>
      </c>
      <c r="G10" s="24">
        <v>23</v>
      </c>
      <c r="H10" s="25">
        <v>6.8</v>
      </c>
      <c r="I10" s="26">
        <f t="shared" si="0"/>
        <v>0.95882352941176463</v>
      </c>
      <c r="J10"/>
      <c r="K10"/>
    </row>
    <row r="11" spans="1:11" ht="16.5" x14ac:dyDescent="0.3">
      <c r="A11" s="22">
        <v>46037</v>
      </c>
      <c r="B11" s="28" t="s">
        <v>31</v>
      </c>
      <c r="C11" s="28" t="s">
        <v>22</v>
      </c>
      <c r="D11" s="2">
        <v>8</v>
      </c>
      <c r="E11" s="44">
        <v>13.2</v>
      </c>
      <c r="F11" s="44">
        <v>6.57</v>
      </c>
      <c r="G11" s="24">
        <v>23</v>
      </c>
      <c r="H11" s="25">
        <v>6.8</v>
      </c>
      <c r="I11" s="26">
        <f t="shared" si="0"/>
        <v>0.96617647058823541</v>
      </c>
      <c r="J11"/>
      <c r="K11"/>
    </row>
    <row r="12" spans="1:11" ht="16.5" x14ac:dyDescent="0.3">
      <c r="A12" s="22">
        <v>46037</v>
      </c>
      <c r="B12" s="28" t="s">
        <v>31</v>
      </c>
      <c r="C12" s="28" t="s">
        <v>22</v>
      </c>
      <c r="D12" s="2">
        <v>9</v>
      </c>
      <c r="E12" s="44">
        <v>13.15</v>
      </c>
      <c r="F12" s="44">
        <v>7.01</v>
      </c>
      <c r="G12" s="24">
        <v>23</v>
      </c>
      <c r="H12" s="25">
        <v>6.8</v>
      </c>
      <c r="I12" s="26">
        <f t="shared" si="0"/>
        <v>1.0308823529411764</v>
      </c>
      <c r="J12"/>
      <c r="K12"/>
    </row>
    <row r="13" spans="1:11" ht="16.5" x14ac:dyDescent="0.3">
      <c r="A13" s="37" t="s">
        <v>14</v>
      </c>
      <c r="B13" s="38"/>
      <c r="C13" s="38"/>
      <c r="D13" s="39"/>
      <c r="E13" s="19">
        <f>AVERAGE(E4:E12)</f>
        <v>13.203333333333335</v>
      </c>
      <c r="F13" s="19">
        <f>AVERAGE(F4:F12)</f>
        <v>6.8744444444444452</v>
      </c>
      <c r="G13" s="24"/>
      <c r="H13" s="21"/>
      <c r="I13" s="20">
        <f>AVERAGE(I4:I12)</f>
        <v>1.0109477124183008</v>
      </c>
      <c r="J13"/>
      <c r="K13"/>
    </row>
    <row r="14" spans="1:11" ht="16.5" x14ac:dyDescent="0.3">
      <c r="A14" s="40" t="s">
        <v>15</v>
      </c>
      <c r="B14" s="41"/>
      <c r="C14" s="41"/>
      <c r="D14" s="42"/>
      <c r="E14" s="4">
        <f>MAX(E4:E12)</f>
        <v>13.26</v>
      </c>
      <c r="F14" s="4">
        <f>MAX(F4:F12)</f>
        <v>7.63</v>
      </c>
      <c r="G14" s="5"/>
      <c r="H14" s="6"/>
      <c r="I14" s="15">
        <f>MAX(I4:I12)</f>
        <v>1.1220588235294118</v>
      </c>
      <c r="J14"/>
      <c r="K14"/>
    </row>
    <row r="15" spans="1:11" ht="16.5" x14ac:dyDescent="0.3">
      <c r="A15" s="40" t="s">
        <v>16</v>
      </c>
      <c r="B15" s="41"/>
      <c r="C15" s="41"/>
      <c r="D15" s="42"/>
      <c r="E15" s="4">
        <f>MIN(E4:E12)</f>
        <v>13.15</v>
      </c>
      <c r="F15" s="4">
        <f>MIN(F4:F12)</f>
        <v>6.52</v>
      </c>
      <c r="G15" s="5"/>
      <c r="H15" s="6"/>
      <c r="I15" s="15">
        <f>MIN(I4:I12)</f>
        <v>0.95882352941176463</v>
      </c>
      <c r="J15"/>
      <c r="K15"/>
    </row>
    <row r="16" spans="1:11" ht="141.75" customHeight="1" x14ac:dyDescent="0.3">
      <c r="A16" s="1" t="s">
        <v>9</v>
      </c>
      <c r="B16" s="43" t="s">
        <v>35</v>
      </c>
      <c r="C16" s="31"/>
      <c r="D16" s="31"/>
      <c r="E16" s="32"/>
      <c r="F16" s="3" t="s">
        <v>10</v>
      </c>
      <c r="G16" s="31"/>
      <c r="H16" s="31"/>
      <c r="I16" s="32"/>
      <c r="J16"/>
      <c r="K16"/>
    </row>
    <row r="17" spans="1:10" ht="195.75" customHeight="1" x14ac:dyDescent="0.3">
      <c r="A17" s="3" t="s">
        <v>11</v>
      </c>
      <c r="B17" s="30"/>
      <c r="C17" s="31"/>
      <c r="D17" s="31"/>
      <c r="E17" s="32"/>
      <c r="F17" s="3"/>
      <c r="G17" s="33"/>
      <c r="H17" s="33"/>
      <c r="I17" s="34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115" zoomScaleNormal="115" workbookViewId="0">
      <selection activeCell="B12" sqref="B12:E12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10.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20</v>
      </c>
      <c r="C2" s="27" t="s">
        <v>1</v>
      </c>
      <c r="D2" s="35" t="s">
        <v>36</v>
      </c>
      <c r="E2" s="36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46037</v>
      </c>
      <c r="B4" s="28" t="s">
        <v>26</v>
      </c>
      <c r="C4" s="28" t="s">
        <v>23</v>
      </c>
      <c r="D4" s="2">
        <v>1</v>
      </c>
      <c r="E4" s="11">
        <v>13.06</v>
      </c>
      <c r="F4" s="23">
        <v>2.5099999999999998</v>
      </c>
      <c r="G4" s="24">
        <v>15.5</v>
      </c>
      <c r="H4" s="25">
        <v>2.8</v>
      </c>
      <c r="I4" s="26">
        <f>F4/H4</f>
        <v>0.89642857142857146</v>
      </c>
      <c r="J4"/>
      <c r="K4"/>
    </row>
    <row r="5" spans="1:11" ht="16.5" x14ac:dyDescent="0.3">
      <c r="A5" s="22">
        <v>46037</v>
      </c>
      <c r="B5" s="28" t="s">
        <v>26</v>
      </c>
      <c r="C5" s="28" t="s">
        <v>23</v>
      </c>
      <c r="D5" s="2">
        <v>2</v>
      </c>
      <c r="E5" s="11">
        <v>13.05</v>
      </c>
      <c r="F5" s="23">
        <v>2.54</v>
      </c>
      <c r="G5" s="24">
        <v>15.5</v>
      </c>
      <c r="H5" s="25">
        <v>2.8</v>
      </c>
      <c r="I5" s="26">
        <f t="shared" ref="I5:I7" si="0">F5/H5</f>
        <v>0.90714285714285725</v>
      </c>
      <c r="J5"/>
      <c r="K5"/>
    </row>
    <row r="6" spans="1:11" ht="16.5" x14ac:dyDescent="0.3">
      <c r="A6" s="22">
        <v>46037</v>
      </c>
      <c r="B6" s="28" t="s">
        <v>26</v>
      </c>
      <c r="C6" s="28" t="s">
        <v>23</v>
      </c>
      <c r="D6" s="2">
        <v>3</v>
      </c>
      <c r="E6" s="11">
        <v>13.05</v>
      </c>
      <c r="F6" s="23">
        <v>2.5299999999999998</v>
      </c>
      <c r="G6" s="24">
        <v>15.5</v>
      </c>
      <c r="H6" s="25">
        <v>2.8</v>
      </c>
      <c r="I6" s="26">
        <f t="shared" si="0"/>
        <v>0.90357142857142858</v>
      </c>
      <c r="J6"/>
      <c r="K6"/>
    </row>
    <row r="7" spans="1:11" ht="16.5" x14ac:dyDescent="0.3">
      <c r="A7" s="22">
        <v>46037</v>
      </c>
      <c r="B7" s="28" t="s">
        <v>26</v>
      </c>
      <c r="C7" s="28" t="s">
        <v>23</v>
      </c>
      <c r="D7" s="2">
        <v>4</v>
      </c>
      <c r="E7" s="11">
        <v>13.06</v>
      </c>
      <c r="F7" s="23">
        <v>2.5</v>
      </c>
      <c r="G7" s="24">
        <v>15.5</v>
      </c>
      <c r="H7" s="25">
        <v>2.8</v>
      </c>
      <c r="I7" s="26">
        <f t="shared" si="0"/>
        <v>0.8928571428571429</v>
      </c>
      <c r="J7"/>
      <c r="K7"/>
    </row>
    <row r="8" spans="1:11" ht="16.5" x14ac:dyDescent="0.3">
      <c r="A8" s="37" t="s">
        <v>14</v>
      </c>
      <c r="B8" s="38"/>
      <c r="C8" s="38"/>
      <c r="D8" s="39"/>
      <c r="E8" s="19">
        <f>AVERAGE(E4:E7)</f>
        <v>13.055</v>
      </c>
      <c r="F8" s="19">
        <f>AVERAGE(F4:F7)</f>
        <v>2.52</v>
      </c>
      <c r="G8" s="24"/>
      <c r="H8" s="21"/>
      <c r="I8" s="20">
        <f>AVERAGE(I4:I7)</f>
        <v>0.9</v>
      </c>
      <c r="J8"/>
      <c r="K8"/>
    </row>
    <row r="9" spans="1:11" ht="16.5" x14ac:dyDescent="0.3">
      <c r="A9" s="40" t="s">
        <v>15</v>
      </c>
      <c r="B9" s="41"/>
      <c r="C9" s="41"/>
      <c r="D9" s="42"/>
      <c r="E9" s="4">
        <f>MAX(E4:E7)</f>
        <v>13.06</v>
      </c>
      <c r="F9" s="4">
        <f>MAX(F4:F7)</f>
        <v>2.54</v>
      </c>
      <c r="G9" s="5"/>
      <c r="H9" s="6"/>
      <c r="I9" s="15">
        <f>MAX(I4:I7)</f>
        <v>0.90714285714285725</v>
      </c>
      <c r="J9"/>
      <c r="K9"/>
    </row>
    <row r="10" spans="1:11" ht="16.5" x14ac:dyDescent="0.3">
      <c r="A10" s="40" t="s">
        <v>16</v>
      </c>
      <c r="B10" s="41"/>
      <c r="C10" s="41"/>
      <c r="D10" s="42"/>
      <c r="E10" s="4">
        <f>MIN(E4:E7)</f>
        <v>13.05</v>
      </c>
      <c r="F10" s="4">
        <f>MIN(F4:F7)</f>
        <v>2.5</v>
      </c>
      <c r="G10" s="5"/>
      <c r="H10" s="6"/>
      <c r="I10" s="15">
        <f>MIN(I4:I7)</f>
        <v>0.8928571428571429</v>
      </c>
      <c r="J10"/>
      <c r="K10"/>
    </row>
    <row r="11" spans="1:11" ht="141.75" customHeight="1" x14ac:dyDescent="0.3">
      <c r="A11" s="1" t="s">
        <v>9</v>
      </c>
      <c r="B11" s="43" t="s">
        <v>37</v>
      </c>
      <c r="C11" s="31"/>
      <c r="D11" s="31"/>
      <c r="E11" s="32"/>
      <c r="F11" s="3" t="s">
        <v>10</v>
      </c>
      <c r="G11" s="31"/>
      <c r="H11" s="31"/>
      <c r="I11" s="32"/>
      <c r="J11"/>
      <c r="K11"/>
    </row>
    <row r="12" spans="1:11" ht="195.75" customHeight="1" x14ac:dyDescent="0.3">
      <c r="A12" s="3" t="s">
        <v>11</v>
      </c>
      <c r="B12" s="30"/>
      <c r="C12" s="31"/>
      <c r="D12" s="31"/>
      <c r="E12" s="32"/>
      <c r="F12" s="3"/>
      <c r="G12" s="33"/>
      <c r="H12" s="33"/>
      <c r="I12" s="34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2026-01-15T00:40:50Z</cp:lastPrinted>
  <dcterms:created xsi:type="dcterms:W3CDTF">2013-07-23T07:01:33Z</dcterms:created>
  <dcterms:modified xsi:type="dcterms:W3CDTF">2026-01-15T06:22:23Z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