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18 롯데마트 장유점\"/>
    </mc:Choice>
  </mc:AlternateContent>
  <xr:revisionPtr revIDLastSave="0" documentId="13_ncr:1_{9495A8A1-E030-4B27-9620-6A58292C6D7D}" xr6:coauthVersionLast="36" xr6:coauthVersionMax="36" xr10:uidLastSave="{00000000-0000-0000-0000-000000000000}"/>
  <bookViews>
    <workbookView xWindow="0" yWindow="0" windowWidth="23040" windowHeight="7800" xr2:uid="{00000000-000D-0000-FFFF-FFFF00000000}"/>
  </bookViews>
  <sheets>
    <sheet name="DC전원용" sheetId="16" r:id="rId1"/>
    <sheet name="조작전원용" sheetId="13" r:id="rId2"/>
    <sheet name="발전기 시동용" sheetId="15" r:id="rId3"/>
    <sheet name="전산실" sheetId="18" r:id="rId4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3" hidden="1">전산실!$A$3:$I$26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38" i="18" l="1"/>
  <c r="F37" i="18"/>
  <c r="F36" i="18"/>
  <c r="E38" i="18"/>
  <c r="I5" i="18"/>
  <c r="I6" i="18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4" i="18"/>
  <c r="I38" i="18" s="1"/>
  <c r="E37" i="18"/>
  <c r="E36" i="18"/>
  <c r="I36" i="18" l="1"/>
  <c r="I37" i="18"/>
  <c r="E13" i="13"/>
  <c r="E24" i="16" l="1"/>
  <c r="E23" i="16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4" i="16" l="1"/>
  <c r="I22" i="16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<sst xmlns="http://schemas.openxmlformats.org/spreadsheetml/2006/main" count="236" uniqueCount="45">
  <si>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</si>
  <si>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</si>
  <si>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</si>
  <si>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</si>
  <si>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</si>
  <si>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</si>
  <si>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</si>
  <si>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</si>
  <si>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</si>
  <si>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</si>
  <si>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</si>
  <si>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</si>
  <si>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</si>
  <si>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</si>
  <si>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</si>
  <si>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</si>
  <si>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</si>
  <si>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</si>
  <si>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</si>
  <si>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</si>
  <si>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</si>
  <si>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</si>
  <si>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</si>
  <si>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</si>
  <si>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</si>
  <si>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DC전원용</t>
    <phoneticPr fontId="19" type="noConversion"/>
  </si>
  <si>
    <t>롯데마트 장유점</t>
    <phoneticPr fontId="19" type="noConversion"/>
  </si>
  <si>
    <t>ESP200-12</t>
    <phoneticPr fontId="19" type="noConversion"/>
  </si>
  <si>
    <t>2022.07.20</t>
    <phoneticPr fontId="19" type="noConversion"/>
  </si>
  <si>
    <t>ESP65-12</t>
    <phoneticPr fontId="19" type="noConversion"/>
  </si>
  <si>
    <t>2022.01.27</t>
    <phoneticPr fontId="19" type="noConversion"/>
  </si>
  <si>
    <t>롯데마트 장유점</t>
    <phoneticPr fontId="19" type="noConversion"/>
  </si>
  <si>
    <t>ES30-12</t>
    <phoneticPr fontId="19" type="noConversion"/>
  </si>
  <si>
    <t>내부저항(mΩ)</t>
    <phoneticPr fontId="19" type="noConversion"/>
  </si>
  <si>
    <t>측정불가</t>
    <phoneticPr fontId="19" type="noConversion"/>
  </si>
  <si>
    <t>측정불가</t>
    <phoneticPr fontId="19" type="noConversion"/>
  </si>
  <si>
    <t>전산실 UPS</t>
    <phoneticPr fontId="19" type="noConversion"/>
  </si>
  <si>
    <t>내부저항(mΩ)</t>
    <phoneticPr fontId="19" type="noConversion"/>
  </si>
  <si>
    <t>2025.05.14</t>
    <phoneticPr fontId="19" type="noConversion"/>
  </si>
  <si>
    <t>2025.04.23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</si>
  <si>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</si>
  <si>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BS차원에서 점검 진행
2. 내부저항 및 충전전압: 이상없음
  →2.47~2.54m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13.04V/EA
3. 단자조임 이상없음
4.정상운영
</t>
    </r>
    <phoneticPr fontId="19" type="noConversion"/>
  </si>
  <si>
    <r>
      <t>1. BS차원에서 점검 진행
2. 충전 전압 및 내부저항 : 이상없음
    → 13.27V/EA / 8.68~9.49m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단자조임 이상없음
4. 정상운영
</t>
    </r>
    <phoneticPr fontId="19" type="noConversion"/>
  </si>
  <si>
    <r>
      <t>1. BS차원에서 점검 진행
2. 내부저항 및 충전전압 : 이상없음
  →5.88~6.63m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13.21V/EA
3. 단자조임 이상없음
4. 정상운영
</t>
    </r>
    <phoneticPr fontId="19" type="noConversion"/>
  </si>
  <si>
    <r>
      <t>1. BS차원에서 점검 진행
2. 내부저항 및 충전전압 : 이상없음
   →2.14~2.24m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/13.16V/EA
4. 단자조임 이상없음
3. 정상운영
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</si>
</sst>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2" fontId="20" fillId="0" borderId="14" xfId="42" applyNumberFormat="1" applyFont="1" applyFill="1" applyBorder="1" applyAlignment="1">
      <alignment horizontal="center" vertical="center" wrapText="1"/>
    </xf>
    <xf numFmtId="2" fontId="20" fillId="0" borderId="16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176" fontId="20" fillId="0" borderId="14" xfId="42" applyNumberFormat="1" applyFont="1" applyFill="1" applyBorder="1" applyAlignment="1">
      <alignment horizontal="center" vertical="center" wrapText="1"/>
    </xf>
    <xf numFmtId="176" fontId="20" fillId="0" borderId="16" xfId="42" applyNumberFormat="1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25</xdr:row>
      <xdr:rowOff>2045317</xdr:rowOff>
    </xdr:from>
    <xdr:to>
      <xdr:col>2</xdr:col>
      <xdr:colOff>540317</xdr:colOff>
      <xdr:row>25</xdr:row>
      <xdr:rowOff>2381494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911086</xdr:colOff>
      <xdr:row>25</xdr:row>
      <xdr:rowOff>8283</xdr:rowOff>
    </xdr:from>
    <xdr:to>
      <xdr:col>4</xdr:col>
      <xdr:colOff>735246</xdr:colOff>
      <xdr:row>25</xdr:row>
      <xdr:rowOff>1808839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26075" y="7317685"/>
          <a:ext cx="1813891" cy="1838739"/>
        </a:xfrm>
        <a:prstGeom prst="rect">
          <a:avLst/>
        </a:prstGeom>
      </xdr:spPr>
    </xdr:pic>
    <xdr:clientData/>
  </xdr:twoCellAnchor>
  <xdr:twoCellAnchor editAs="oneCell">
    <xdr:from>
      <xdr:col>1</xdr:col>
      <xdr:colOff>8283</xdr:colOff>
      <xdr:row>25</xdr:row>
      <xdr:rowOff>8282</xdr:rowOff>
    </xdr:from>
    <xdr:to>
      <xdr:col>2</xdr:col>
      <xdr:colOff>930800</xdr:colOff>
      <xdr:row>25</xdr:row>
      <xdr:rowOff>1808838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968" t="30012" r="19905" b="34735"/>
        <a:stretch/>
      </xdr:blipFill>
      <xdr:spPr>
        <a:xfrm>
          <a:off x="1143000" y="7330108"/>
          <a:ext cx="2078935" cy="18138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397077</xdr:colOff>
      <xdr:row>16</xdr:row>
      <xdr:rowOff>1738860</xdr:rowOff>
    </xdr:from>
    <xdr:to>
      <xdr:col>2</xdr:col>
      <xdr:colOff>565165</xdr:colOff>
      <xdr:row>16</xdr:row>
      <xdr:rowOff>2075037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531794" y="7197099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33129</xdr:colOff>
      <xdr:row>16</xdr:row>
      <xdr:rowOff>8282</xdr:rowOff>
    </xdr:from>
    <xdr:to>
      <xdr:col>7</xdr:col>
      <xdr:colOff>932125</xdr:colOff>
      <xdr:row>16</xdr:row>
      <xdr:rowOff>1755914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87107" y="5466521"/>
          <a:ext cx="1747632" cy="1747632"/>
        </a:xfrm>
        <a:prstGeom prst="rect">
          <a:avLst/>
        </a:prstGeom>
      </xdr:spPr>
    </xdr:pic>
    <xdr:clientData/>
  </xdr:twoCellAnchor>
  <xdr:twoCellAnchor editAs="oneCell">
    <xdr:from>
      <xdr:col>1</xdr:col>
      <xdr:colOff>24846</xdr:colOff>
      <xdr:row>16</xdr:row>
      <xdr:rowOff>16563</xdr:rowOff>
    </xdr:from>
    <xdr:to>
      <xdr:col>2</xdr:col>
      <xdr:colOff>952500</xdr:colOff>
      <xdr:row>16</xdr:row>
      <xdr:rowOff>1735536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92" t="27284" r="20632" b="43277"/>
        <a:stretch/>
      </xdr:blipFill>
      <xdr:spPr>
        <a:xfrm rot="10800000">
          <a:off x="1159563" y="5474802"/>
          <a:ext cx="2095502" cy="172278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314251</xdr:colOff>
      <xdr:row>11</xdr:row>
      <xdr:rowOff>1747143</xdr:rowOff>
    </xdr:from>
    <xdr:to>
      <xdr:col>2</xdr:col>
      <xdr:colOff>482339</xdr:colOff>
      <xdr:row>11</xdr:row>
      <xdr:rowOff>2083320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48968" y="6170056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238291</xdr:colOff>
      <xdr:row>11</xdr:row>
      <xdr:rowOff>231912</xdr:rowOff>
    </xdr:from>
    <xdr:to>
      <xdr:col>2</xdr:col>
      <xdr:colOff>619488</xdr:colOff>
      <xdr:row>11</xdr:row>
      <xdr:rowOff>1698355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AA0BFF35-5743-40DE-A50C-5BE01546F1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414309" y="4654937"/>
          <a:ext cx="1466443" cy="1549045"/>
        </a:xfrm>
        <a:prstGeom prst="rect">
          <a:avLst/>
        </a:prstGeom>
      </xdr:spPr>
    </xdr:pic>
    <xdr:clientData/>
  </xdr:twoCellAnchor>
  <xdr:twoCellAnchor editAs="oneCell">
    <xdr:from>
      <xdr:col>2</xdr:col>
      <xdr:colOff>1019674</xdr:colOff>
      <xdr:row>11</xdr:row>
      <xdr:rowOff>221726</xdr:rowOff>
    </xdr:from>
    <xdr:to>
      <xdr:col>4</xdr:col>
      <xdr:colOff>555359</xdr:colOff>
      <xdr:row>11</xdr:row>
      <xdr:rowOff>1697938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8C96B4B8-A84D-4292-945A-44BF7B72E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8313" y="4649978"/>
          <a:ext cx="1476212" cy="154835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39</xdr:row>
      <xdr:rowOff>2045317</xdr:rowOff>
    </xdr:from>
    <xdr:to>
      <xdr:col>2</xdr:col>
      <xdr:colOff>540317</xdr:colOff>
      <xdr:row>39</xdr:row>
      <xdr:rowOff>2381494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505704" y="942719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784281</xdr:colOff>
      <xdr:row>39</xdr:row>
      <xdr:rowOff>274969</xdr:rowOff>
    </xdr:from>
    <xdr:to>
      <xdr:col>4</xdr:col>
      <xdr:colOff>521804</xdr:colOff>
      <xdr:row>39</xdr:row>
      <xdr:rowOff>1979543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160DCE2-A991-448B-BAFB-7A1912AF00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846" y="10769034"/>
          <a:ext cx="1750197" cy="1704574"/>
        </a:xfrm>
        <a:prstGeom prst="rect">
          <a:avLst/>
        </a:prstGeom>
      </xdr:spPr>
    </xdr:pic>
    <xdr:clientData/>
  </xdr:twoCellAnchor>
  <xdr:twoCellAnchor editAs="oneCell">
    <xdr:from>
      <xdr:col>1</xdr:col>
      <xdr:colOff>132195</xdr:colOff>
      <xdr:row>39</xdr:row>
      <xdr:rowOff>265044</xdr:rowOff>
    </xdr:from>
    <xdr:to>
      <xdr:col>2</xdr:col>
      <xdr:colOff>679175</xdr:colOff>
      <xdr:row>39</xdr:row>
      <xdr:rowOff>1958525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70C158F-5A3E-4F39-97FD-B936635BD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912" y="10759109"/>
          <a:ext cx="1714828" cy="16934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abSelected="1" topLeftCell="A26" zoomScale="115" zoomScaleNormal="115" workbookViewId="0">
      <selection activeCell="B26" sqref="B26:E2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9" t="s">
        <v>0</v>
      </c>
      <c r="B2" s="29" t="s">
        <v>27</v>
      </c>
      <c r="C2" s="29" t="s">
        <v>1</v>
      </c>
      <c r="D2" s="39" t="s">
        <v>28</v>
      </c>
      <c r="E2" s="40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45856</v>
      </c>
      <c r="B4" s="28" t="s">
        <v>26</v>
      </c>
      <c r="C4" s="28" t="s">
        <v>25</v>
      </c>
      <c r="D4" s="2">
        <v>1</v>
      </c>
      <c r="E4" s="11">
        <v>13.15</v>
      </c>
      <c r="F4" s="23">
        <v>2.1800000000000002</v>
      </c>
      <c r="G4" s="24">
        <v>25</v>
      </c>
      <c r="H4" s="25">
        <v>2.2999999999999998</v>
      </c>
      <c r="I4" s="26">
        <f>F4/H4</f>
        <v>0.94782608695652193</v>
      </c>
      <c r="J4"/>
      <c r="K4"/>
    </row>
    <row r="5" spans="1:11" ht="17.399999999999999" x14ac:dyDescent="0.4">
      <c r="A5" s="22">
        <v>45856</v>
      </c>
      <c r="B5" s="28" t="s">
        <v>26</v>
      </c>
      <c r="C5" s="28" t="s">
        <v>25</v>
      </c>
      <c r="D5" s="2">
        <v>2</v>
      </c>
      <c r="E5" s="11">
        <v>13.14</v>
      </c>
      <c r="F5" s="23">
        <v>2.17</v>
      </c>
      <c r="G5" s="24">
        <v>25</v>
      </c>
      <c r="H5" s="25">
        <v>2.2999999999999998</v>
      </c>
      <c r="I5" s="26">
        <f t="shared" ref="I5:I21" si="0">F5/H5</f>
        <v>0.94347826086956521</v>
      </c>
      <c r="J5"/>
      <c r="K5"/>
    </row>
    <row r="6" spans="1:11" ht="17.399999999999999" x14ac:dyDescent="0.4">
      <c r="A6" s="22">
        <v>45856</v>
      </c>
      <c r="B6" s="28" t="s">
        <v>26</v>
      </c>
      <c r="C6" s="28" t="s">
        <v>25</v>
      </c>
      <c r="D6" s="2">
        <v>3</v>
      </c>
      <c r="E6" s="11">
        <v>13.18</v>
      </c>
      <c r="F6" s="23">
        <v>2.17</v>
      </c>
      <c r="G6" s="24">
        <v>25</v>
      </c>
      <c r="H6" s="25">
        <v>2.2999999999999998</v>
      </c>
      <c r="I6" s="26">
        <f t="shared" si="0"/>
        <v>0.94347826086956521</v>
      </c>
      <c r="J6"/>
      <c r="K6"/>
    </row>
    <row r="7" spans="1:11" ht="17.399999999999999" x14ac:dyDescent="0.4">
      <c r="A7" s="22">
        <v>45856</v>
      </c>
      <c r="B7" s="28" t="s">
        <v>26</v>
      </c>
      <c r="C7" s="28" t="s">
        <v>25</v>
      </c>
      <c r="D7" s="2">
        <v>4</v>
      </c>
      <c r="E7" s="11">
        <v>13.18</v>
      </c>
      <c r="F7" s="23">
        <v>2.14</v>
      </c>
      <c r="G7" s="24">
        <v>25</v>
      </c>
      <c r="H7" s="25">
        <v>2.2999999999999998</v>
      </c>
      <c r="I7" s="26">
        <f t="shared" si="0"/>
        <v>0.93043478260869583</v>
      </c>
      <c r="J7"/>
      <c r="K7"/>
    </row>
    <row r="8" spans="1:11" ht="17.399999999999999" x14ac:dyDescent="0.4">
      <c r="A8" s="22">
        <v>45856</v>
      </c>
      <c r="B8" s="28" t="s">
        <v>26</v>
      </c>
      <c r="C8" s="28" t="s">
        <v>25</v>
      </c>
      <c r="D8" s="2">
        <v>5</v>
      </c>
      <c r="E8" s="11">
        <v>13.17</v>
      </c>
      <c r="F8" s="23">
        <v>2.19</v>
      </c>
      <c r="G8" s="24">
        <v>25</v>
      </c>
      <c r="H8" s="25">
        <v>2.2999999999999998</v>
      </c>
      <c r="I8" s="26">
        <f t="shared" si="0"/>
        <v>0.95217391304347831</v>
      </c>
      <c r="J8"/>
      <c r="K8"/>
    </row>
    <row r="9" spans="1:11" ht="17.399999999999999" x14ac:dyDescent="0.4">
      <c r="A9" s="22">
        <v>45856</v>
      </c>
      <c r="B9" s="28" t="s">
        <v>26</v>
      </c>
      <c r="C9" s="28" t="s">
        <v>25</v>
      </c>
      <c r="D9" s="2">
        <v>6</v>
      </c>
      <c r="E9" s="11">
        <v>13.18</v>
      </c>
      <c r="F9" s="23">
        <v>2.1800000000000002</v>
      </c>
      <c r="G9" s="24">
        <v>25</v>
      </c>
      <c r="H9" s="25">
        <v>2.2999999999999998</v>
      </c>
      <c r="I9" s="26">
        <f t="shared" si="0"/>
        <v>0.94782608695652193</v>
      </c>
      <c r="J9"/>
      <c r="K9"/>
    </row>
    <row r="10" spans="1:11" ht="17.399999999999999" x14ac:dyDescent="0.4">
      <c r="A10" s="22">
        <v>45856</v>
      </c>
      <c r="B10" s="28" t="s">
        <v>26</v>
      </c>
      <c r="C10" s="28" t="s">
        <v>25</v>
      </c>
      <c r="D10" s="2">
        <v>7</v>
      </c>
      <c r="E10" s="11">
        <v>13.17</v>
      </c>
      <c r="F10" s="23">
        <v>2.15</v>
      </c>
      <c r="G10" s="24">
        <v>25</v>
      </c>
      <c r="H10" s="25">
        <v>2.2999999999999998</v>
      </c>
      <c r="I10" s="26">
        <f t="shared" si="0"/>
        <v>0.93478260869565222</v>
      </c>
      <c r="J10"/>
      <c r="K10"/>
    </row>
    <row r="11" spans="1:11" ht="17.399999999999999" x14ac:dyDescent="0.4">
      <c r="A11" s="22">
        <v>45856</v>
      </c>
      <c r="B11" s="28" t="s">
        <v>26</v>
      </c>
      <c r="C11" s="28" t="s">
        <v>25</v>
      </c>
      <c r="D11" s="2">
        <v>8</v>
      </c>
      <c r="E11" s="11">
        <v>13.18</v>
      </c>
      <c r="F11" s="23">
        <v>2.19</v>
      </c>
      <c r="G11" s="24">
        <v>25</v>
      </c>
      <c r="H11" s="25">
        <v>2.2999999999999998</v>
      </c>
      <c r="I11" s="26">
        <f t="shared" si="0"/>
        <v>0.95217391304347831</v>
      </c>
      <c r="J11"/>
      <c r="K11"/>
    </row>
    <row r="12" spans="1:11" ht="17.399999999999999" x14ac:dyDescent="0.4">
      <c r="A12" s="22">
        <v>45856</v>
      </c>
      <c r="B12" s="28" t="s">
        <v>26</v>
      </c>
      <c r="C12" s="28" t="s">
        <v>25</v>
      </c>
      <c r="D12" s="2">
        <v>9</v>
      </c>
      <c r="E12" s="30">
        <v>13.15</v>
      </c>
      <c r="F12" s="31">
        <v>2.15</v>
      </c>
      <c r="G12" s="24">
        <v>25</v>
      </c>
      <c r="H12" s="25">
        <v>2.2999999999999998</v>
      </c>
      <c r="I12" s="26">
        <f t="shared" si="0"/>
        <v>0.93478260869565222</v>
      </c>
      <c r="J12"/>
      <c r="K12"/>
    </row>
    <row r="13" spans="1:11" ht="17.399999999999999" x14ac:dyDescent="0.4">
      <c r="A13" s="22">
        <v>45856</v>
      </c>
      <c r="B13" s="28" t="s">
        <v>26</v>
      </c>
      <c r="C13" s="28" t="s">
        <v>25</v>
      </c>
      <c r="D13" s="2">
        <v>10</v>
      </c>
      <c r="E13" s="3">
        <v>13.15</v>
      </c>
      <c r="F13" s="3">
        <v>2.17</v>
      </c>
      <c r="G13" s="24">
        <v>25</v>
      </c>
      <c r="H13" s="25">
        <v>2.2999999999999998</v>
      </c>
      <c r="I13" s="26">
        <f t="shared" si="0"/>
        <v>0.94347826086956521</v>
      </c>
      <c r="J13"/>
      <c r="K13"/>
    </row>
    <row r="14" spans="1:11" ht="17.399999999999999" x14ac:dyDescent="0.4">
      <c r="A14" s="22">
        <v>45856</v>
      </c>
      <c r="B14" s="28" t="s">
        <v>26</v>
      </c>
      <c r="C14" s="28" t="s">
        <v>25</v>
      </c>
      <c r="D14" s="2">
        <v>11</v>
      </c>
      <c r="E14" s="3">
        <v>13.11</v>
      </c>
      <c r="F14" s="3">
        <v>2.23</v>
      </c>
      <c r="G14" s="24">
        <v>25</v>
      </c>
      <c r="H14" s="25">
        <v>2.2999999999999998</v>
      </c>
      <c r="I14" s="26">
        <f t="shared" si="0"/>
        <v>0.96956521739130441</v>
      </c>
      <c r="J14"/>
      <c r="K14"/>
    </row>
    <row r="15" spans="1:11" ht="17.399999999999999" x14ac:dyDescent="0.4">
      <c r="A15" s="22">
        <v>45856</v>
      </c>
      <c r="B15" s="28" t="s">
        <v>26</v>
      </c>
      <c r="C15" s="28" t="s">
        <v>25</v>
      </c>
      <c r="D15" s="2">
        <v>12</v>
      </c>
      <c r="E15" s="3">
        <v>13.11</v>
      </c>
      <c r="F15" s="3">
        <v>2.2200000000000002</v>
      </c>
      <c r="G15" s="24">
        <v>25</v>
      </c>
      <c r="H15" s="25">
        <v>2.2999999999999998</v>
      </c>
      <c r="I15" s="26">
        <f t="shared" si="0"/>
        <v>0.96521739130434803</v>
      </c>
      <c r="J15"/>
      <c r="K15"/>
    </row>
    <row r="16" spans="1:11" ht="17.399999999999999" x14ac:dyDescent="0.4">
      <c r="A16" s="22">
        <v>45856</v>
      </c>
      <c r="B16" s="28" t="s">
        <v>26</v>
      </c>
      <c r="C16" s="28" t="s">
        <v>25</v>
      </c>
      <c r="D16" s="2">
        <v>13</v>
      </c>
      <c r="E16" s="3">
        <v>13.16</v>
      </c>
      <c r="F16" s="3">
        <v>2.2400000000000002</v>
      </c>
      <c r="G16" s="24">
        <v>25</v>
      </c>
      <c r="H16" s="25">
        <v>2.2999999999999998</v>
      </c>
      <c r="I16" s="26">
        <f t="shared" si="0"/>
        <v>0.97391304347826102</v>
      </c>
      <c r="J16"/>
      <c r="K16"/>
    </row>
    <row r="17" spans="1:11" ht="17.399999999999999" x14ac:dyDescent="0.4">
      <c r="A17" s="22">
        <v>45856</v>
      </c>
      <c r="B17" s="28" t="s">
        <v>26</v>
      </c>
      <c r="C17" s="28" t="s">
        <v>25</v>
      </c>
      <c r="D17" s="2">
        <v>14</v>
      </c>
      <c r="E17" s="3">
        <v>13.16</v>
      </c>
      <c r="F17" s="3">
        <v>2.16</v>
      </c>
      <c r="G17" s="24">
        <v>25</v>
      </c>
      <c r="H17" s="25">
        <v>2.2999999999999998</v>
      </c>
      <c r="I17" s="26">
        <f t="shared" si="0"/>
        <v>0.93913043478260883</v>
      </c>
      <c r="J17"/>
      <c r="K17"/>
    </row>
    <row r="18" spans="1:11" ht="17.399999999999999" x14ac:dyDescent="0.4">
      <c r="A18" s="22">
        <v>45856</v>
      </c>
      <c r="B18" s="28" t="s">
        <v>26</v>
      </c>
      <c r="C18" s="28" t="s">
        <v>25</v>
      </c>
      <c r="D18" s="2">
        <v>15</v>
      </c>
      <c r="E18" s="3">
        <v>13.17</v>
      </c>
      <c r="F18" s="3">
        <v>2.19</v>
      </c>
      <c r="G18" s="24">
        <v>25</v>
      </c>
      <c r="H18" s="25">
        <v>2.2999999999999998</v>
      </c>
      <c r="I18" s="26">
        <f t="shared" si="0"/>
        <v>0.95217391304347831</v>
      </c>
      <c r="J18"/>
      <c r="K18"/>
    </row>
    <row r="19" spans="1:11" ht="17.399999999999999" x14ac:dyDescent="0.4">
      <c r="A19" s="22">
        <v>45856</v>
      </c>
      <c r="B19" s="28" t="s">
        <v>26</v>
      </c>
      <c r="C19" s="28" t="s">
        <v>25</v>
      </c>
      <c r="D19" s="2">
        <v>16</v>
      </c>
      <c r="E19" s="3">
        <v>13.15</v>
      </c>
      <c r="F19" s="3">
        <v>2.19</v>
      </c>
      <c r="G19" s="24">
        <v>25</v>
      </c>
      <c r="H19" s="25">
        <v>2.2999999999999998</v>
      </c>
      <c r="I19" s="26">
        <f t="shared" si="0"/>
        <v>0.95217391304347831</v>
      </c>
      <c r="J19"/>
      <c r="K19"/>
    </row>
    <row r="20" spans="1:11" ht="17.399999999999999" x14ac:dyDescent="0.4">
      <c r="A20" s="22">
        <v>45856</v>
      </c>
      <c r="B20" s="28" t="s">
        <v>26</v>
      </c>
      <c r="C20" s="28" t="s">
        <v>25</v>
      </c>
      <c r="D20" s="2">
        <v>17</v>
      </c>
      <c r="E20" s="3">
        <v>13.14</v>
      </c>
      <c r="F20" s="3">
        <v>2.2400000000000002</v>
      </c>
      <c r="G20" s="24">
        <v>25</v>
      </c>
      <c r="H20" s="25">
        <v>2.2999999999999998</v>
      </c>
      <c r="I20" s="26">
        <f t="shared" si="0"/>
        <v>0.97391304347826102</v>
      </c>
      <c r="J20"/>
      <c r="K20"/>
    </row>
    <row r="21" spans="1:11" ht="17.399999999999999" x14ac:dyDescent="0.4">
      <c r="A21" s="22">
        <v>45856</v>
      </c>
      <c r="B21" s="28" t="s">
        <v>26</v>
      </c>
      <c r="C21" s="28" t="s">
        <v>25</v>
      </c>
      <c r="D21" s="2">
        <v>18</v>
      </c>
      <c r="E21" s="3">
        <v>13.15</v>
      </c>
      <c r="F21" s="3">
        <v>2.2200000000000002</v>
      </c>
      <c r="G21" s="24">
        <v>25</v>
      </c>
      <c r="H21" s="25">
        <v>2.2999999999999998</v>
      </c>
      <c r="I21" s="26">
        <f t="shared" si="0"/>
        <v>0.96521739130434803</v>
      </c>
      <c r="J21"/>
      <c r="K21"/>
    </row>
    <row r="22" spans="1:11" ht="17.399999999999999" x14ac:dyDescent="0.4">
      <c r="A22" s="41" t="s">
        <v>14</v>
      </c>
      <c r="B22" s="42"/>
      <c r="C22" s="42"/>
      <c r="D22" s="43"/>
      <c r="E22" s="19">
        <f>AVERAGE(E4:E21)</f>
        <v>13.155555555555555</v>
      </c>
      <c r="F22" s="19">
        <f>AVERAGE(F4:F21)</f>
        <v>2.1877777777777774</v>
      </c>
      <c r="G22" s="21"/>
      <c r="H22" s="21"/>
      <c r="I22" s="20">
        <f>AVERAGE(I4:I21)</f>
        <v>0.95120772946859899</v>
      </c>
      <c r="J22"/>
      <c r="K22"/>
    </row>
    <row r="23" spans="1:11" ht="17.399999999999999" x14ac:dyDescent="0.4">
      <c r="A23" s="44" t="s">
        <v>15</v>
      </c>
      <c r="B23" s="45"/>
      <c r="C23" s="45"/>
      <c r="D23" s="46"/>
      <c r="E23" s="4">
        <f>MAX(E4:E21)</f>
        <v>13.18</v>
      </c>
      <c r="F23" s="4">
        <f>MAX(F4:F21)</f>
        <v>2.2400000000000002</v>
      </c>
      <c r="G23" s="5"/>
      <c r="H23" s="6"/>
      <c r="I23" s="15">
        <f>MAX(I4:I21)</f>
        <v>0.97391304347826102</v>
      </c>
      <c r="J23"/>
      <c r="K23"/>
    </row>
    <row r="24" spans="1:11" ht="17.399999999999999" x14ac:dyDescent="0.4">
      <c r="A24" s="44" t="s">
        <v>16</v>
      </c>
      <c r="B24" s="45"/>
      <c r="C24" s="45"/>
      <c r="D24" s="46"/>
      <c r="E24" s="4">
        <f>MIN(E4:E21)</f>
        <v>13.11</v>
      </c>
      <c r="F24" s="4">
        <f>MIN(F4:F21)</f>
        <v>2.14</v>
      </c>
      <c r="G24" s="5"/>
      <c r="H24" s="6"/>
      <c r="I24" s="15">
        <f>MIN(I4:I21)</f>
        <v>0.93043478260869583</v>
      </c>
      <c r="J24"/>
      <c r="K24"/>
    </row>
    <row r="25" spans="1:11" ht="141.75" customHeight="1" x14ac:dyDescent="0.4">
      <c r="A25" s="1" t="s">
        <v>9</v>
      </c>
      <c r="B25" s="47" t="s">
        <v>44</v>
      </c>
      <c r="C25" s="35"/>
      <c r="D25" s="35"/>
      <c r="E25" s="36"/>
      <c r="F25" s="3" t="s">
        <v>10</v>
      </c>
      <c r="G25" s="35"/>
      <c r="H25" s="35"/>
      <c r="I25" s="36"/>
      <c r="J25"/>
      <c r="K25"/>
    </row>
    <row r="26" spans="1:11" ht="195.75" customHeight="1" x14ac:dyDescent="0.4">
      <c r="A26" s="3" t="s">
        <v>11</v>
      </c>
      <c r="B26" s="34"/>
      <c r="C26" s="35"/>
      <c r="D26" s="35"/>
      <c r="E26" s="36"/>
      <c r="F26" s="3"/>
      <c r="G26" s="37"/>
      <c r="H26" s="37"/>
      <c r="I26" s="38"/>
      <c r="J26"/>
    </row>
    <row r="27" spans="1:11" x14ac:dyDescent="0.4">
      <c r="H27" s="13"/>
    </row>
    <row r="28" spans="1:11" x14ac:dyDescent="0.4">
      <c r="H28" s="13"/>
    </row>
    <row r="29" spans="1:11" x14ac:dyDescent="0.4">
      <c r="H29" s="13"/>
    </row>
    <row r="30" spans="1:11" x14ac:dyDescent="0.4">
      <c r="H30" s="13"/>
    </row>
  </sheetData>
  <autoFilter ref="A3:I21" xr:uid="{00000000-0009-0000-0000-000000000000}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topLeftCell="A11" zoomScale="115" zoomScaleNormal="115" workbookViewId="0">
      <selection activeCell="B16" sqref="B16:E1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29</v>
      </c>
      <c r="C2" s="18" t="s">
        <v>1</v>
      </c>
      <c r="D2" s="39" t="s">
        <v>30</v>
      </c>
      <c r="E2" s="40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33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45856</v>
      </c>
      <c r="B4" s="28" t="s">
        <v>31</v>
      </c>
      <c r="C4" s="28" t="s">
        <v>24</v>
      </c>
      <c r="D4" s="2">
        <v>1</v>
      </c>
      <c r="E4" s="11">
        <v>13.19</v>
      </c>
      <c r="F4" s="23">
        <v>6.63</v>
      </c>
      <c r="G4" s="24">
        <v>25</v>
      </c>
      <c r="H4" s="25">
        <v>6.8</v>
      </c>
      <c r="I4" s="26">
        <f>F4/H4</f>
        <v>0.97499999999999998</v>
      </c>
      <c r="J4"/>
      <c r="K4"/>
    </row>
    <row r="5" spans="1:11" ht="17.399999999999999" x14ac:dyDescent="0.4">
      <c r="A5" s="22">
        <v>45856</v>
      </c>
      <c r="B5" s="28" t="s">
        <v>31</v>
      </c>
      <c r="C5" s="28" t="s">
        <v>22</v>
      </c>
      <c r="D5" s="2">
        <v>2</v>
      </c>
      <c r="E5" s="11">
        <v>13.16</v>
      </c>
      <c r="F5" s="23">
        <v>6.02</v>
      </c>
      <c r="G5" s="24">
        <v>25</v>
      </c>
      <c r="H5" s="25">
        <v>6.8</v>
      </c>
      <c r="I5" s="26">
        <f t="shared" ref="I5:I12" si="0">F5/H5</f>
        <v>0.88529411764705879</v>
      </c>
      <c r="J5"/>
      <c r="K5"/>
    </row>
    <row r="6" spans="1:11" ht="17.399999999999999" x14ac:dyDescent="0.4">
      <c r="A6" s="22">
        <v>45856</v>
      </c>
      <c r="B6" s="28" t="s">
        <v>31</v>
      </c>
      <c r="C6" s="28" t="s">
        <v>22</v>
      </c>
      <c r="D6" s="2">
        <v>3</v>
      </c>
      <c r="E6" s="11">
        <v>13.22</v>
      </c>
      <c r="F6" s="23">
        <v>6.08</v>
      </c>
      <c r="G6" s="24">
        <v>25</v>
      </c>
      <c r="H6" s="25">
        <v>6.8</v>
      </c>
      <c r="I6" s="26">
        <f t="shared" si="0"/>
        <v>0.89411764705882357</v>
      </c>
      <c r="J6"/>
      <c r="K6"/>
    </row>
    <row r="7" spans="1:11" ht="17.399999999999999" x14ac:dyDescent="0.4">
      <c r="A7" s="22">
        <v>45856</v>
      </c>
      <c r="B7" s="28" t="s">
        <v>31</v>
      </c>
      <c r="C7" s="28" t="s">
        <v>22</v>
      </c>
      <c r="D7" s="2">
        <v>4</v>
      </c>
      <c r="E7" s="11">
        <v>13.25</v>
      </c>
      <c r="F7" s="23">
        <v>6.12</v>
      </c>
      <c r="G7" s="24">
        <v>25</v>
      </c>
      <c r="H7" s="25">
        <v>6.8</v>
      </c>
      <c r="I7" s="26">
        <f t="shared" si="0"/>
        <v>0.9</v>
      </c>
      <c r="J7"/>
      <c r="K7"/>
    </row>
    <row r="8" spans="1:11" ht="17.399999999999999" x14ac:dyDescent="0.4">
      <c r="A8" s="22">
        <v>45856</v>
      </c>
      <c r="B8" s="28" t="s">
        <v>31</v>
      </c>
      <c r="C8" s="28" t="s">
        <v>22</v>
      </c>
      <c r="D8" s="2">
        <v>5</v>
      </c>
      <c r="E8" s="11">
        <v>13.2</v>
      </c>
      <c r="F8" s="23">
        <v>6.2</v>
      </c>
      <c r="G8" s="24">
        <v>25</v>
      </c>
      <c r="H8" s="25">
        <v>6.8</v>
      </c>
      <c r="I8" s="26">
        <f t="shared" si="0"/>
        <v>0.91176470588235303</v>
      </c>
      <c r="J8"/>
      <c r="K8"/>
    </row>
    <row r="9" spans="1:11" ht="17.399999999999999" x14ac:dyDescent="0.4">
      <c r="A9" s="22">
        <v>45856</v>
      </c>
      <c r="B9" s="28" t="s">
        <v>31</v>
      </c>
      <c r="C9" s="28" t="s">
        <v>22</v>
      </c>
      <c r="D9" s="2">
        <v>6</v>
      </c>
      <c r="E9" s="11">
        <v>13.23</v>
      </c>
      <c r="F9" s="23">
        <v>6.2</v>
      </c>
      <c r="G9" s="24">
        <v>25</v>
      </c>
      <c r="H9" s="25">
        <v>6.8</v>
      </c>
      <c r="I9" s="26">
        <f t="shared" si="0"/>
        <v>0.91176470588235303</v>
      </c>
      <c r="J9"/>
      <c r="K9"/>
    </row>
    <row r="10" spans="1:11" ht="17.399999999999999" x14ac:dyDescent="0.4">
      <c r="A10" s="22">
        <v>45856</v>
      </c>
      <c r="B10" s="28" t="s">
        <v>31</v>
      </c>
      <c r="C10" s="28" t="s">
        <v>22</v>
      </c>
      <c r="D10" s="2">
        <v>7</v>
      </c>
      <c r="E10" s="11">
        <v>13.23</v>
      </c>
      <c r="F10" s="23">
        <v>5.88</v>
      </c>
      <c r="G10" s="24">
        <v>25</v>
      </c>
      <c r="H10" s="25">
        <v>6.8</v>
      </c>
      <c r="I10" s="26">
        <f t="shared" si="0"/>
        <v>0.86470588235294121</v>
      </c>
      <c r="J10"/>
      <c r="K10"/>
    </row>
    <row r="11" spans="1:11" ht="17.399999999999999" x14ac:dyDescent="0.4">
      <c r="A11" s="22">
        <v>45856</v>
      </c>
      <c r="B11" s="28" t="s">
        <v>31</v>
      </c>
      <c r="C11" s="28" t="s">
        <v>22</v>
      </c>
      <c r="D11" s="2">
        <v>8</v>
      </c>
      <c r="E11" s="11">
        <v>13.21</v>
      </c>
      <c r="F11" s="23">
        <v>5.99</v>
      </c>
      <c r="G11" s="24">
        <v>25</v>
      </c>
      <c r="H11" s="25">
        <v>6.8</v>
      </c>
      <c r="I11" s="26">
        <f t="shared" si="0"/>
        <v>0.88088235294117656</v>
      </c>
      <c r="J11"/>
      <c r="K11"/>
    </row>
    <row r="12" spans="1:11" ht="17.399999999999999" x14ac:dyDescent="0.4">
      <c r="A12" s="22">
        <v>45856</v>
      </c>
      <c r="B12" s="28" t="s">
        <v>31</v>
      </c>
      <c r="C12" s="28" t="s">
        <v>22</v>
      </c>
      <c r="D12" s="2">
        <v>9</v>
      </c>
      <c r="E12" s="11">
        <v>13.19</v>
      </c>
      <c r="F12" s="23">
        <v>6.29</v>
      </c>
      <c r="G12" s="24">
        <v>25</v>
      </c>
      <c r="H12" s="25">
        <v>6.8</v>
      </c>
      <c r="I12" s="26">
        <f t="shared" si="0"/>
        <v>0.92500000000000004</v>
      </c>
      <c r="J12"/>
      <c r="K12"/>
    </row>
    <row r="13" spans="1:11" ht="17.399999999999999" x14ac:dyDescent="0.4">
      <c r="A13" s="41" t="s">
        <v>14</v>
      </c>
      <c r="B13" s="42"/>
      <c r="C13" s="42"/>
      <c r="D13" s="43"/>
      <c r="E13" s="19">
        <f>AVERAGE(E4:E12)</f>
        <v>13.208888888888888</v>
      </c>
      <c r="F13" s="19">
        <f>AVERAGE(F4:F12)</f>
        <v>6.1566666666666672</v>
      </c>
      <c r="G13" s="24"/>
      <c r="H13" s="21"/>
      <c r="I13" s="20">
        <f>AVERAGE(I4:I12)</f>
        <v>0.90539215686274532</v>
      </c>
      <c r="J13"/>
      <c r="K13"/>
    </row>
    <row r="14" spans="1:11" ht="17.399999999999999" x14ac:dyDescent="0.4">
      <c r="A14" s="44" t="s">
        <v>15</v>
      </c>
      <c r="B14" s="45"/>
      <c r="C14" s="45"/>
      <c r="D14" s="46"/>
      <c r="E14" s="4">
        <f>MAX(E4:E12)</f>
        <v>13.25</v>
      </c>
      <c r="F14" s="4">
        <f>MAX(F4:F12)</f>
        <v>6.63</v>
      </c>
      <c r="G14" s="5"/>
      <c r="H14" s="6"/>
      <c r="I14" s="15">
        <f>MAX(I4:I12)</f>
        <v>0.97499999999999998</v>
      </c>
      <c r="J14"/>
      <c r="K14"/>
    </row>
    <row r="15" spans="1:11" ht="17.399999999999999" x14ac:dyDescent="0.4">
      <c r="A15" s="44" t="s">
        <v>16</v>
      </c>
      <c r="B15" s="45"/>
      <c r="C15" s="45"/>
      <c r="D15" s="46"/>
      <c r="E15" s="4">
        <f>MIN(E4:E12)</f>
        <v>13.16</v>
      </c>
      <c r="F15" s="4">
        <f>MIN(F4:F12)</f>
        <v>5.88</v>
      </c>
      <c r="G15" s="5"/>
      <c r="H15" s="6"/>
      <c r="I15" s="15">
        <f>MIN(I4:I12)</f>
        <v>0.86470588235294121</v>
      </c>
      <c r="J15"/>
      <c r="K15"/>
    </row>
    <row r="16" spans="1:11" ht="141.75" customHeight="1" x14ac:dyDescent="0.4">
      <c r="A16" s="1" t="s">
        <v>9</v>
      </c>
      <c r="B16" s="47" t="s">
        <v>43</v>
      </c>
      <c r="C16" s="35"/>
      <c r="D16" s="35"/>
      <c r="E16" s="36"/>
      <c r="F16" s="3" t="s">
        <v>10</v>
      </c>
      <c r="G16" s="35"/>
      <c r="H16" s="35"/>
      <c r="I16" s="36"/>
      <c r="J16"/>
      <c r="K16"/>
    </row>
    <row r="17" spans="1:10" ht="195.75" customHeight="1" x14ac:dyDescent="0.4">
      <c r="A17" s="3" t="s">
        <v>11</v>
      </c>
      <c r="B17" s="34"/>
      <c r="C17" s="35"/>
      <c r="D17" s="35"/>
      <c r="E17" s="36"/>
      <c r="F17" s="3"/>
      <c r="G17" s="37"/>
      <c r="H17" s="37"/>
      <c r="I17" s="38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topLeftCell="A5" zoomScale="115" zoomScaleNormal="115" workbookViewId="0">
      <selection activeCell="B11" sqref="B11:E11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20</v>
      </c>
      <c r="C2" s="27" t="s">
        <v>1</v>
      </c>
      <c r="D2" s="39" t="s">
        <v>38</v>
      </c>
      <c r="E2" s="40"/>
      <c r="F2" s="10" t="s">
        <v>5</v>
      </c>
      <c r="G2" s="14" t="s">
        <v>21</v>
      </c>
      <c r="H2" s="27" t="s">
        <v>6</v>
      </c>
      <c r="I2" s="10">
        <v>4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45856</v>
      </c>
      <c r="B4" s="28" t="s">
        <v>26</v>
      </c>
      <c r="C4" s="28" t="s">
        <v>23</v>
      </c>
      <c r="D4" s="2">
        <v>1</v>
      </c>
      <c r="E4" s="11">
        <v>13.02</v>
      </c>
      <c r="F4" s="23">
        <v>2.4900000000000002</v>
      </c>
      <c r="G4" s="24">
        <v>26.7</v>
      </c>
      <c r="H4" s="25">
        <v>2.8</v>
      </c>
      <c r="I4" s="26">
        <f>F4/H4</f>
        <v>0.88928571428571446</v>
      </c>
      <c r="J4"/>
      <c r="K4"/>
    </row>
    <row r="5" spans="1:11" ht="17.399999999999999" x14ac:dyDescent="0.4">
      <c r="A5" s="22">
        <v>45856</v>
      </c>
      <c r="B5" s="28" t="s">
        <v>26</v>
      </c>
      <c r="C5" s="28" t="s">
        <v>23</v>
      </c>
      <c r="D5" s="2">
        <v>2</v>
      </c>
      <c r="E5" s="11">
        <v>13.06</v>
      </c>
      <c r="F5" s="23">
        <v>2.4700000000000002</v>
      </c>
      <c r="G5" s="24">
        <v>26.7</v>
      </c>
      <c r="H5" s="25">
        <v>2.8</v>
      </c>
      <c r="I5" s="26">
        <f t="shared" ref="I5:I7" si="0">F5/H5</f>
        <v>0.88214285714285723</v>
      </c>
      <c r="J5"/>
      <c r="K5"/>
    </row>
    <row r="6" spans="1:11" ht="17.399999999999999" x14ac:dyDescent="0.4">
      <c r="A6" s="22">
        <v>45856</v>
      </c>
      <c r="B6" s="28" t="s">
        <v>26</v>
      </c>
      <c r="C6" s="28" t="s">
        <v>23</v>
      </c>
      <c r="D6" s="2">
        <v>3</v>
      </c>
      <c r="E6" s="11">
        <v>13.01</v>
      </c>
      <c r="F6" s="23">
        <v>2.4</v>
      </c>
      <c r="G6" s="24">
        <v>26.7</v>
      </c>
      <c r="H6" s="25">
        <v>2.8</v>
      </c>
      <c r="I6" s="26">
        <f t="shared" si="0"/>
        <v>0.85714285714285721</v>
      </c>
      <c r="J6"/>
      <c r="K6"/>
    </row>
    <row r="7" spans="1:11" ht="17.399999999999999" x14ac:dyDescent="0.4">
      <c r="A7" s="22">
        <v>45856</v>
      </c>
      <c r="B7" s="28" t="s">
        <v>26</v>
      </c>
      <c r="C7" s="28" t="s">
        <v>23</v>
      </c>
      <c r="D7" s="2">
        <v>4</v>
      </c>
      <c r="E7" s="11">
        <v>13.06</v>
      </c>
      <c r="F7" s="23">
        <v>2.4300000000000002</v>
      </c>
      <c r="G7" s="24">
        <v>26.7</v>
      </c>
      <c r="H7" s="25">
        <v>2.8</v>
      </c>
      <c r="I7" s="26">
        <f t="shared" si="0"/>
        <v>0.86785714285714299</v>
      </c>
      <c r="J7"/>
      <c r="K7"/>
    </row>
    <row r="8" spans="1:11" ht="17.399999999999999" x14ac:dyDescent="0.4">
      <c r="A8" s="41" t="s">
        <v>14</v>
      </c>
      <c r="B8" s="42"/>
      <c r="C8" s="42"/>
      <c r="D8" s="43"/>
      <c r="E8" s="19">
        <f>AVERAGE(E4:E7)</f>
        <v>13.0375</v>
      </c>
      <c r="F8" s="19">
        <f>AVERAGE(F4:F7)</f>
        <v>2.4475000000000002</v>
      </c>
      <c r="G8" s="24"/>
      <c r="H8" s="21"/>
      <c r="I8" s="20">
        <f>AVERAGE(I4:I7)</f>
        <v>0.87410714285714297</v>
      </c>
      <c r="J8"/>
      <c r="K8"/>
    </row>
    <row r="9" spans="1:11" ht="17.399999999999999" x14ac:dyDescent="0.4">
      <c r="A9" s="44" t="s">
        <v>15</v>
      </c>
      <c r="B9" s="45"/>
      <c r="C9" s="45"/>
      <c r="D9" s="46"/>
      <c r="E9" s="4">
        <f>MAX(E4:E7)</f>
        <v>13.06</v>
      </c>
      <c r="F9" s="4">
        <f>MAX(F4:F7)</f>
        <v>2.4900000000000002</v>
      </c>
      <c r="G9" s="5"/>
      <c r="H9" s="6"/>
      <c r="I9" s="15">
        <f>MAX(I4:I7)</f>
        <v>0.88928571428571446</v>
      </c>
      <c r="J9"/>
      <c r="K9"/>
    </row>
    <row r="10" spans="1:11" ht="17.399999999999999" x14ac:dyDescent="0.4">
      <c r="A10" s="44" t="s">
        <v>16</v>
      </c>
      <c r="B10" s="45"/>
      <c r="C10" s="45"/>
      <c r="D10" s="46"/>
      <c r="E10" s="4">
        <f>MIN(E4:E7)</f>
        <v>13.01</v>
      </c>
      <c r="F10" s="4">
        <f>MIN(F4:F7)</f>
        <v>2.4</v>
      </c>
      <c r="G10" s="5"/>
      <c r="H10" s="6"/>
      <c r="I10" s="15">
        <f>MIN(I4:I7)</f>
        <v>0.85714285714285721</v>
      </c>
      <c r="J10"/>
      <c r="K10"/>
    </row>
    <row r="11" spans="1:11" ht="141.75" customHeight="1" x14ac:dyDescent="0.4">
      <c r="A11" s="1" t="s">
        <v>9</v>
      </c>
      <c r="B11" s="47" t="s">
        <v>41</v>
      </c>
      <c r="C11" s="35"/>
      <c r="D11" s="35"/>
      <c r="E11" s="36"/>
      <c r="F11" s="3" t="s">
        <v>10</v>
      </c>
      <c r="G11" s="35"/>
      <c r="H11" s="35"/>
      <c r="I11" s="36"/>
      <c r="J11"/>
      <c r="K11"/>
    </row>
    <row r="12" spans="1:11" ht="195.75" customHeight="1" x14ac:dyDescent="0.4">
      <c r="A12" s="3" t="s">
        <v>11</v>
      </c>
      <c r="B12" s="34"/>
      <c r="C12" s="35"/>
      <c r="D12" s="35"/>
      <c r="E12" s="36"/>
      <c r="F12" s="3"/>
      <c r="G12" s="37"/>
      <c r="H12" s="37"/>
      <c r="I12" s="38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44"/>
  <sheetViews>
    <sheetView topLeftCell="A37" zoomScale="115" zoomScaleNormal="115" workbookViewId="0">
      <selection activeCell="B39" sqref="B39:E39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32" t="s">
        <v>0</v>
      </c>
      <c r="B2" s="32" t="s">
        <v>32</v>
      </c>
      <c r="C2" s="32" t="s">
        <v>1</v>
      </c>
      <c r="D2" s="39" t="s">
        <v>39</v>
      </c>
      <c r="E2" s="40"/>
      <c r="F2" s="10" t="s">
        <v>5</v>
      </c>
      <c r="G2" s="14" t="s">
        <v>19</v>
      </c>
      <c r="H2" s="32" t="s">
        <v>6</v>
      </c>
      <c r="I2" s="10">
        <v>32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40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45856</v>
      </c>
      <c r="B4" s="33" t="s">
        <v>26</v>
      </c>
      <c r="C4" s="33" t="s">
        <v>36</v>
      </c>
      <c r="D4" s="2">
        <v>1</v>
      </c>
      <c r="E4" s="11">
        <v>13.28</v>
      </c>
      <c r="F4" s="25">
        <v>9.1</v>
      </c>
      <c r="G4" s="24">
        <v>25</v>
      </c>
      <c r="H4" s="25">
        <v>12</v>
      </c>
      <c r="I4" s="26">
        <f>F4/H4</f>
        <v>0.7583333333333333</v>
      </c>
      <c r="J4"/>
      <c r="K4"/>
    </row>
    <row r="5" spans="1:11" ht="17.399999999999999" x14ac:dyDescent="0.4">
      <c r="A5" s="22">
        <v>45856</v>
      </c>
      <c r="B5" s="33" t="s">
        <v>26</v>
      </c>
      <c r="C5" s="33" t="s">
        <v>36</v>
      </c>
      <c r="D5" s="2">
        <v>2</v>
      </c>
      <c r="E5" s="11">
        <v>13.32</v>
      </c>
      <c r="F5" s="25">
        <v>8.9</v>
      </c>
      <c r="G5" s="24">
        <v>25</v>
      </c>
      <c r="H5" s="25">
        <v>12</v>
      </c>
      <c r="I5" s="26">
        <f t="shared" ref="I5:I35" si="0">F5/H5</f>
        <v>0.7416666666666667</v>
      </c>
      <c r="J5"/>
      <c r="K5"/>
    </row>
    <row r="6" spans="1:11" ht="17.399999999999999" x14ac:dyDescent="0.4">
      <c r="A6" s="22">
        <v>45856</v>
      </c>
      <c r="B6" s="33" t="s">
        <v>26</v>
      </c>
      <c r="C6" s="33" t="s">
        <v>36</v>
      </c>
      <c r="D6" s="2">
        <v>3</v>
      </c>
      <c r="E6" s="11">
        <v>13.37</v>
      </c>
      <c r="F6" s="25">
        <v>8.92</v>
      </c>
      <c r="G6" s="24">
        <v>25</v>
      </c>
      <c r="H6" s="25">
        <v>12</v>
      </c>
      <c r="I6" s="26">
        <f t="shared" si="0"/>
        <v>0.74333333333333329</v>
      </c>
      <c r="J6"/>
      <c r="K6"/>
    </row>
    <row r="7" spans="1:11" ht="17.399999999999999" x14ac:dyDescent="0.4">
      <c r="A7" s="22">
        <v>45856</v>
      </c>
      <c r="B7" s="33" t="s">
        <v>26</v>
      </c>
      <c r="C7" s="33" t="s">
        <v>36</v>
      </c>
      <c r="D7" s="2">
        <v>4</v>
      </c>
      <c r="E7" s="11">
        <v>13.24</v>
      </c>
      <c r="F7" s="25">
        <v>8.9600000000000009</v>
      </c>
      <c r="G7" s="24">
        <v>25</v>
      </c>
      <c r="H7" s="25">
        <v>12</v>
      </c>
      <c r="I7" s="26">
        <f t="shared" si="0"/>
        <v>0.7466666666666667</v>
      </c>
      <c r="J7"/>
      <c r="K7"/>
    </row>
    <row r="8" spans="1:11" ht="17.399999999999999" x14ac:dyDescent="0.4">
      <c r="A8" s="22">
        <v>45856</v>
      </c>
      <c r="B8" s="33" t="s">
        <v>26</v>
      </c>
      <c r="C8" s="33" t="s">
        <v>36</v>
      </c>
      <c r="D8" s="2">
        <v>5</v>
      </c>
      <c r="E8" s="52" t="s">
        <v>34</v>
      </c>
      <c r="F8" s="53"/>
      <c r="G8" s="24">
        <v>25</v>
      </c>
      <c r="H8" s="25">
        <v>12</v>
      </c>
      <c r="I8" s="26" t="e">
        <f t="shared" ref="I8:I13" si="1">E8/H8</f>
        <v>#VALUE!</v>
      </c>
      <c r="J8"/>
      <c r="K8"/>
    </row>
    <row r="9" spans="1:11" ht="17.399999999999999" x14ac:dyDescent="0.4">
      <c r="A9" s="22">
        <v>45856</v>
      </c>
      <c r="B9" s="33" t="s">
        <v>26</v>
      </c>
      <c r="C9" s="33" t="s">
        <v>36</v>
      </c>
      <c r="D9" s="2">
        <v>6</v>
      </c>
      <c r="E9" s="52" t="s">
        <v>34</v>
      </c>
      <c r="F9" s="53"/>
      <c r="G9" s="24">
        <v>25</v>
      </c>
      <c r="H9" s="25">
        <v>12</v>
      </c>
      <c r="I9" s="26" t="e">
        <f t="shared" si="1"/>
        <v>#VALUE!</v>
      </c>
      <c r="J9"/>
      <c r="K9"/>
    </row>
    <row r="10" spans="1:11" ht="17.399999999999999" x14ac:dyDescent="0.4">
      <c r="A10" s="22">
        <v>45856</v>
      </c>
      <c r="B10" s="33" t="s">
        <v>26</v>
      </c>
      <c r="C10" s="33" t="s">
        <v>36</v>
      </c>
      <c r="D10" s="2">
        <v>7</v>
      </c>
      <c r="E10" s="52" t="s">
        <v>34</v>
      </c>
      <c r="F10" s="53"/>
      <c r="G10" s="24">
        <v>25</v>
      </c>
      <c r="H10" s="25">
        <v>12</v>
      </c>
      <c r="I10" s="26" t="e">
        <f t="shared" si="1"/>
        <v>#VALUE!</v>
      </c>
      <c r="J10"/>
      <c r="K10"/>
    </row>
    <row r="11" spans="1:11" ht="17.399999999999999" x14ac:dyDescent="0.4">
      <c r="A11" s="22">
        <v>45856</v>
      </c>
      <c r="B11" s="33" t="s">
        <v>26</v>
      </c>
      <c r="C11" s="33" t="s">
        <v>36</v>
      </c>
      <c r="D11" s="2">
        <v>8</v>
      </c>
      <c r="E11" s="52" t="s">
        <v>34</v>
      </c>
      <c r="F11" s="53"/>
      <c r="G11" s="24">
        <v>25</v>
      </c>
      <c r="H11" s="25">
        <v>12</v>
      </c>
      <c r="I11" s="26" t="e">
        <f t="shared" si="1"/>
        <v>#VALUE!</v>
      </c>
      <c r="J11"/>
      <c r="K11"/>
    </row>
    <row r="12" spans="1:11" ht="17.399999999999999" x14ac:dyDescent="0.4">
      <c r="A12" s="22">
        <v>45856</v>
      </c>
      <c r="B12" s="33" t="s">
        <v>26</v>
      </c>
      <c r="C12" s="33" t="s">
        <v>36</v>
      </c>
      <c r="D12" s="2">
        <v>9</v>
      </c>
      <c r="E12" s="52" t="s">
        <v>34</v>
      </c>
      <c r="F12" s="53"/>
      <c r="G12" s="24">
        <v>25</v>
      </c>
      <c r="H12" s="25">
        <v>12</v>
      </c>
      <c r="I12" s="26" t="e">
        <f t="shared" si="1"/>
        <v>#VALUE!</v>
      </c>
      <c r="J12"/>
      <c r="K12"/>
    </row>
    <row r="13" spans="1:11" ht="17.399999999999999" x14ac:dyDescent="0.4">
      <c r="A13" s="22">
        <v>45856</v>
      </c>
      <c r="B13" s="33" t="s">
        <v>26</v>
      </c>
      <c r="C13" s="33" t="s">
        <v>36</v>
      </c>
      <c r="D13" s="2">
        <v>10</v>
      </c>
      <c r="E13" s="52" t="s">
        <v>34</v>
      </c>
      <c r="F13" s="53"/>
      <c r="G13" s="24">
        <v>25</v>
      </c>
      <c r="H13" s="25">
        <v>12</v>
      </c>
      <c r="I13" s="26" t="e">
        <f t="shared" si="1"/>
        <v>#VALUE!</v>
      </c>
      <c r="J13"/>
      <c r="K13"/>
    </row>
    <row r="14" spans="1:11" ht="17.399999999999999" x14ac:dyDescent="0.4">
      <c r="A14" s="22">
        <v>45856</v>
      </c>
      <c r="B14" s="33" t="s">
        <v>26</v>
      </c>
      <c r="C14" s="33" t="s">
        <v>36</v>
      </c>
      <c r="D14" s="2">
        <v>11</v>
      </c>
      <c r="E14" s="11">
        <v>13.23</v>
      </c>
      <c r="F14" s="25">
        <v>9.2200000000000006</v>
      </c>
      <c r="G14" s="24">
        <v>25</v>
      </c>
      <c r="H14" s="25">
        <v>12</v>
      </c>
      <c r="I14" s="26">
        <f t="shared" si="0"/>
        <v>0.76833333333333342</v>
      </c>
      <c r="J14"/>
      <c r="K14"/>
    </row>
    <row r="15" spans="1:11" ht="17.399999999999999" x14ac:dyDescent="0.4">
      <c r="A15" s="22">
        <v>45856</v>
      </c>
      <c r="B15" s="33" t="s">
        <v>26</v>
      </c>
      <c r="C15" s="33" t="s">
        <v>36</v>
      </c>
      <c r="D15" s="2">
        <v>12</v>
      </c>
      <c r="E15" s="11">
        <v>13.32</v>
      </c>
      <c r="F15" s="25">
        <v>8.98</v>
      </c>
      <c r="G15" s="24">
        <v>25</v>
      </c>
      <c r="H15" s="25">
        <v>12</v>
      </c>
      <c r="I15" s="26">
        <f t="shared" si="0"/>
        <v>0.74833333333333341</v>
      </c>
      <c r="J15"/>
      <c r="K15"/>
    </row>
    <row r="16" spans="1:11" ht="17.399999999999999" x14ac:dyDescent="0.4">
      <c r="A16" s="22">
        <v>45856</v>
      </c>
      <c r="B16" s="33" t="s">
        <v>26</v>
      </c>
      <c r="C16" s="33" t="s">
        <v>36</v>
      </c>
      <c r="D16" s="2">
        <v>13</v>
      </c>
      <c r="E16" s="11">
        <v>13.29</v>
      </c>
      <c r="F16" s="25">
        <v>8.98</v>
      </c>
      <c r="G16" s="24">
        <v>25</v>
      </c>
      <c r="H16" s="25">
        <v>12</v>
      </c>
      <c r="I16" s="26">
        <f t="shared" si="0"/>
        <v>0.74833333333333341</v>
      </c>
      <c r="J16"/>
      <c r="K16"/>
    </row>
    <row r="17" spans="1:11" ht="17.399999999999999" x14ac:dyDescent="0.4">
      <c r="A17" s="22">
        <v>45856</v>
      </c>
      <c r="B17" s="33" t="s">
        <v>26</v>
      </c>
      <c r="C17" s="33" t="s">
        <v>36</v>
      </c>
      <c r="D17" s="2">
        <v>14</v>
      </c>
      <c r="E17" s="11">
        <v>13.3</v>
      </c>
      <c r="F17" s="25">
        <v>9.49</v>
      </c>
      <c r="G17" s="24">
        <v>25</v>
      </c>
      <c r="H17" s="25">
        <v>12</v>
      </c>
      <c r="I17" s="26">
        <f t="shared" si="0"/>
        <v>0.79083333333333339</v>
      </c>
      <c r="J17"/>
      <c r="K17"/>
    </row>
    <row r="18" spans="1:11" ht="17.399999999999999" x14ac:dyDescent="0.4">
      <c r="A18" s="22">
        <v>45856</v>
      </c>
      <c r="B18" s="28" t="s">
        <v>26</v>
      </c>
      <c r="C18" s="33" t="s">
        <v>36</v>
      </c>
      <c r="D18" s="2">
        <v>15</v>
      </c>
      <c r="E18" s="48" t="s">
        <v>35</v>
      </c>
      <c r="F18" s="49"/>
      <c r="G18" s="24">
        <v>25</v>
      </c>
      <c r="H18" s="25">
        <v>12</v>
      </c>
      <c r="I18" s="26" t="e">
        <f t="shared" ref="I18:I25" si="2">E18/H18</f>
        <v>#VALUE!</v>
      </c>
      <c r="J18"/>
      <c r="K18"/>
    </row>
    <row r="19" spans="1:11" ht="17.399999999999999" x14ac:dyDescent="0.4">
      <c r="A19" s="22">
        <v>45856</v>
      </c>
      <c r="B19" s="28" t="s">
        <v>26</v>
      </c>
      <c r="C19" s="33" t="s">
        <v>36</v>
      </c>
      <c r="D19" s="2">
        <v>16</v>
      </c>
      <c r="E19" s="48" t="s">
        <v>35</v>
      </c>
      <c r="F19" s="49"/>
      <c r="G19" s="24">
        <v>25</v>
      </c>
      <c r="H19" s="25">
        <v>12</v>
      </c>
      <c r="I19" s="26" t="e">
        <f t="shared" si="2"/>
        <v>#VALUE!</v>
      </c>
      <c r="J19"/>
      <c r="K19"/>
    </row>
    <row r="20" spans="1:11" ht="17.399999999999999" x14ac:dyDescent="0.4">
      <c r="A20" s="22">
        <v>45856</v>
      </c>
      <c r="B20" s="28" t="s">
        <v>26</v>
      </c>
      <c r="C20" s="33" t="s">
        <v>36</v>
      </c>
      <c r="D20" s="2">
        <v>17</v>
      </c>
      <c r="E20" s="48" t="s">
        <v>35</v>
      </c>
      <c r="F20" s="49"/>
      <c r="G20" s="24">
        <v>25</v>
      </c>
      <c r="H20" s="25">
        <v>12</v>
      </c>
      <c r="I20" s="26" t="e">
        <f t="shared" si="2"/>
        <v>#VALUE!</v>
      </c>
      <c r="J20"/>
      <c r="K20"/>
    </row>
    <row r="21" spans="1:11" ht="17.399999999999999" x14ac:dyDescent="0.4">
      <c r="A21" s="22">
        <v>45856</v>
      </c>
      <c r="B21" s="28" t="s">
        <v>26</v>
      </c>
      <c r="C21" s="33" t="s">
        <v>36</v>
      </c>
      <c r="D21" s="2">
        <v>18</v>
      </c>
      <c r="E21" s="48" t="s">
        <v>35</v>
      </c>
      <c r="F21" s="49"/>
      <c r="G21" s="24">
        <v>25</v>
      </c>
      <c r="H21" s="25">
        <v>12</v>
      </c>
      <c r="I21" s="26" t="e">
        <f t="shared" si="2"/>
        <v>#VALUE!</v>
      </c>
      <c r="J21"/>
      <c r="K21"/>
    </row>
    <row r="22" spans="1:11" ht="17.399999999999999" x14ac:dyDescent="0.4">
      <c r="A22" s="22">
        <v>45856</v>
      </c>
      <c r="B22" s="28" t="s">
        <v>26</v>
      </c>
      <c r="C22" s="33" t="s">
        <v>36</v>
      </c>
      <c r="D22" s="2">
        <v>19</v>
      </c>
      <c r="E22" s="48" t="s">
        <v>35</v>
      </c>
      <c r="F22" s="49"/>
      <c r="G22" s="24">
        <v>25</v>
      </c>
      <c r="H22" s="25">
        <v>12</v>
      </c>
      <c r="I22" s="26" t="e">
        <f t="shared" si="2"/>
        <v>#VALUE!</v>
      </c>
      <c r="J22"/>
      <c r="K22"/>
    </row>
    <row r="23" spans="1:11" ht="17.399999999999999" x14ac:dyDescent="0.4">
      <c r="A23" s="22">
        <v>45856</v>
      </c>
      <c r="B23" s="28" t="s">
        <v>26</v>
      </c>
      <c r="C23" s="33" t="s">
        <v>36</v>
      </c>
      <c r="D23" s="2">
        <v>20</v>
      </c>
      <c r="E23" s="48" t="s">
        <v>35</v>
      </c>
      <c r="F23" s="49"/>
      <c r="G23" s="24">
        <v>25</v>
      </c>
      <c r="H23" s="25">
        <v>12</v>
      </c>
      <c r="I23" s="26" t="e">
        <f t="shared" si="2"/>
        <v>#VALUE!</v>
      </c>
      <c r="J23"/>
      <c r="K23"/>
    </row>
    <row r="24" spans="1:11" ht="17.399999999999999" x14ac:dyDescent="0.4">
      <c r="A24" s="22">
        <v>45856</v>
      </c>
      <c r="B24" s="28" t="s">
        <v>26</v>
      </c>
      <c r="C24" s="33" t="s">
        <v>36</v>
      </c>
      <c r="D24" s="2">
        <v>21</v>
      </c>
      <c r="E24" s="48" t="s">
        <v>35</v>
      </c>
      <c r="F24" s="49"/>
      <c r="G24" s="24">
        <v>25</v>
      </c>
      <c r="H24" s="25">
        <v>12</v>
      </c>
      <c r="I24" s="26" t="e">
        <f t="shared" si="2"/>
        <v>#VALUE!</v>
      </c>
      <c r="J24"/>
      <c r="K24"/>
    </row>
    <row r="25" spans="1:11" ht="17.399999999999999" x14ac:dyDescent="0.4">
      <c r="A25" s="22">
        <v>45856</v>
      </c>
      <c r="B25" s="28" t="s">
        <v>26</v>
      </c>
      <c r="C25" s="33" t="s">
        <v>36</v>
      </c>
      <c r="D25" s="2">
        <v>22</v>
      </c>
      <c r="E25" s="48" t="s">
        <v>35</v>
      </c>
      <c r="F25" s="49"/>
      <c r="G25" s="24">
        <v>25</v>
      </c>
      <c r="H25" s="25">
        <v>12</v>
      </c>
      <c r="I25" s="26" t="e">
        <f t="shared" si="2"/>
        <v>#VALUE!</v>
      </c>
      <c r="J25"/>
      <c r="K25"/>
    </row>
    <row r="26" spans="1:11" ht="17.399999999999999" x14ac:dyDescent="0.4">
      <c r="A26" s="22">
        <v>45856</v>
      </c>
      <c r="B26" s="28" t="s">
        <v>26</v>
      </c>
      <c r="C26" s="33" t="s">
        <v>36</v>
      </c>
      <c r="D26" s="2">
        <v>23</v>
      </c>
      <c r="E26" s="30">
        <v>13.25</v>
      </c>
      <c r="F26" s="31">
        <v>9.34</v>
      </c>
      <c r="G26" s="24">
        <v>25</v>
      </c>
      <c r="H26" s="25">
        <v>12</v>
      </c>
      <c r="I26" s="26">
        <f t="shared" si="0"/>
        <v>0.77833333333333332</v>
      </c>
      <c r="J26"/>
      <c r="K26"/>
    </row>
    <row r="27" spans="1:11" ht="17.399999999999999" x14ac:dyDescent="0.4">
      <c r="A27" s="22">
        <v>45856</v>
      </c>
      <c r="B27" s="28" t="s">
        <v>26</v>
      </c>
      <c r="C27" s="33" t="s">
        <v>36</v>
      </c>
      <c r="D27" s="2">
        <v>24</v>
      </c>
      <c r="E27" s="3">
        <v>13.21</v>
      </c>
      <c r="F27" s="3">
        <v>8.68</v>
      </c>
      <c r="G27" s="24">
        <v>25</v>
      </c>
      <c r="H27" s="25">
        <v>12</v>
      </c>
      <c r="I27" s="26">
        <f t="shared" si="0"/>
        <v>0.72333333333333327</v>
      </c>
      <c r="J27"/>
      <c r="K27"/>
    </row>
    <row r="28" spans="1:11" ht="17.399999999999999" x14ac:dyDescent="0.4">
      <c r="A28" s="22">
        <v>45856</v>
      </c>
      <c r="B28" s="28" t="s">
        <v>26</v>
      </c>
      <c r="C28" s="33" t="s">
        <v>36</v>
      </c>
      <c r="D28" s="2">
        <v>25</v>
      </c>
      <c r="E28" s="3">
        <v>13.25</v>
      </c>
      <c r="F28" s="3">
        <v>9.0299999999999994</v>
      </c>
      <c r="G28" s="24">
        <v>25</v>
      </c>
      <c r="H28" s="25">
        <v>12</v>
      </c>
      <c r="I28" s="26">
        <f t="shared" si="0"/>
        <v>0.75249999999999995</v>
      </c>
      <c r="J28"/>
      <c r="K28"/>
    </row>
    <row r="29" spans="1:11" ht="17.399999999999999" x14ac:dyDescent="0.4">
      <c r="A29" s="22">
        <v>45856</v>
      </c>
      <c r="B29" s="28" t="s">
        <v>26</v>
      </c>
      <c r="C29" s="33" t="s">
        <v>36</v>
      </c>
      <c r="D29" s="2">
        <v>26</v>
      </c>
      <c r="E29" s="3">
        <v>13.29</v>
      </c>
      <c r="F29" s="3">
        <v>8.82</v>
      </c>
      <c r="G29" s="24">
        <v>25</v>
      </c>
      <c r="H29" s="25">
        <v>12</v>
      </c>
      <c r="I29" s="26">
        <f t="shared" si="0"/>
        <v>0.73499999999999999</v>
      </c>
      <c r="J29"/>
      <c r="K29"/>
    </row>
    <row r="30" spans="1:11" ht="17.399999999999999" x14ac:dyDescent="0.4">
      <c r="A30" s="22">
        <v>45856</v>
      </c>
      <c r="B30" s="28" t="s">
        <v>26</v>
      </c>
      <c r="C30" s="33" t="s">
        <v>36</v>
      </c>
      <c r="D30" s="2">
        <v>27</v>
      </c>
      <c r="E30" s="50" t="s">
        <v>34</v>
      </c>
      <c r="F30" s="51"/>
      <c r="G30" s="24">
        <v>25</v>
      </c>
      <c r="H30" s="25">
        <v>12</v>
      </c>
      <c r="I30" s="26" t="e">
        <f>E30/H30</f>
        <v>#VALUE!</v>
      </c>
      <c r="J30"/>
      <c r="K30"/>
    </row>
    <row r="31" spans="1:11" ht="17.399999999999999" x14ac:dyDescent="0.4">
      <c r="A31" s="22">
        <v>45856</v>
      </c>
      <c r="B31" s="28" t="s">
        <v>26</v>
      </c>
      <c r="C31" s="33" t="s">
        <v>36</v>
      </c>
      <c r="D31" s="2">
        <v>28</v>
      </c>
      <c r="E31" s="50" t="s">
        <v>34</v>
      </c>
      <c r="F31" s="51"/>
      <c r="G31" s="24">
        <v>25</v>
      </c>
      <c r="H31" s="25">
        <v>12</v>
      </c>
      <c r="I31" s="26" t="e">
        <f>E31/H31</f>
        <v>#VALUE!</v>
      </c>
      <c r="J31"/>
      <c r="K31"/>
    </row>
    <row r="32" spans="1:11" ht="17.399999999999999" x14ac:dyDescent="0.4">
      <c r="A32" s="22">
        <v>45856</v>
      </c>
      <c r="B32" s="28" t="s">
        <v>26</v>
      </c>
      <c r="C32" s="33" t="s">
        <v>36</v>
      </c>
      <c r="D32" s="2">
        <v>29</v>
      </c>
      <c r="E32" s="50" t="s">
        <v>34</v>
      </c>
      <c r="F32" s="51"/>
      <c r="G32" s="24">
        <v>25</v>
      </c>
      <c r="H32" s="25">
        <v>12</v>
      </c>
      <c r="I32" s="26" t="e">
        <f>E32/H32</f>
        <v>#VALUE!</v>
      </c>
      <c r="J32"/>
      <c r="K32"/>
    </row>
    <row r="33" spans="1:11" ht="17.399999999999999" x14ac:dyDescent="0.4">
      <c r="A33" s="22">
        <v>45856</v>
      </c>
      <c r="B33" s="28" t="s">
        <v>26</v>
      </c>
      <c r="C33" s="33" t="s">
        <v>36</v>
      </c>
      <c r="D33" s="2">
        <v>30</v>
      </c>
      <c r="E33" s="50" t="s">
        <v>34</v>
      </c>
      <c r="F33" s="51"/>
      <c r="G33" s="24">
        <v>25</v>
      </c>
      <c r="H33" s="25">
        <v>12</v>
      </c>
      <c r="I33" s="26" t="e">
        <f>E33/H33</f>
        <v>#VALUE!</v>
      </c>
      <c r="J33"/>
      <c r="K33"/>
    </row>
    <row r="34" spans="1:11" ht="17.399999999999999" x14ac:dyDescent="0.4">
      <c r="A34" s="22">
        <v>45856</v>
      </c>
      <c r="B34" s="28" t="s">
        <v>26</v>
      </c>
      <c r="C34" s="33" t="s">
        <v>36</v>
      </c>
      <c r="D34" s="2">
        <v>31</v>
      </c>
      <c r="E34" s="3">
        <v>13.32</v>
      </c>
      <c r="F34" s="3">
        <v>8.8699999999999992</v>
      </c>
      <c r="G34" s="24">
        <v>25</v>
      </c>
      <c r="H34" s="25">
        <v>12</v>
      </c>
      <c r="I34" s="26">
        <f t="shared" si="0"/>
        <v>0.73916666666666664</v>
      </c>
      <c r="J34"/>
      <c r="K34"/>
    </row>
    <row r="35" spans="1:11" ht="17.399999999999999" x14ac:dyDescent="0.4">
      <c r="A35" s="22">
        <v>45856</v>
      </c>
      <c r="B35" s="28" t="s">
        <v>26</v>
      </c>
      <c r="C35" s="33" t="s">
        <v>36</v>
      </c>
      <c r="D35" s="2">
        <v>32</v>
      </c>
      <c r="E35" s="3">
        <v>13.29</v>
      </c>
      <c r="F35" s="3">
        <v>8.89</v>
      </c>
      <c r="G35" s="24">
        <v>25</v>
      </c>
      <c r="H35" s="25">
        <v>12</v>
      </c>
      <c r="I35" s="26">
        <f t="shared" si="0"/>
        <v>0.74083333333333334</v>
      </c>
      <c r="J35"/>
      <c r="K35"/>
    </row>
    <row r="36" spans="1:11" ht="17.399999999999999" x14ac:dyDescent="0.4">
      <c r="A36" s="41" t="s">
        <v>14</v>
      </c>
      <c r="B36" s="42"/>
      <c r="C36" s="42"/>
      <c r="D36" s="43"/>
      <c r="E36" s="19">
        <f>AVERAGE(E18:E35)</f>
        <v>13.268333333333331</v>
      </c>
      <c r="F36" s="19">
        <f>AVERAGE(F4:F35)</f>
        <v>9.0128571428571416</v>
      </c>
      <c r="G36" s="21"/>
      <c r="H36" s="21"/>
      <c r="I36" s="20" t="e">
        <f>AVERAGE(I4:I35)</f>
        <v>#VALUE!</v>
      </c>
      <c r="J36"/>
      <c r="K36"/>
    </row>
    <row r="37" spans="1:11" ht="17.399999999999999" x14ac:dyDescent="0.4">
      <c r="A37" s="44" t="s">
        <v>15</v>
      </c>
      <c r="B37" s="45"/>
      <c r="C37" s="45"/>
      <c r="D37" s="46"/>
      <c r="E37" s="4">
        <f>MAX(E18:E35)</f>
        <v>13.32</v>
      </c>
      <c r="F37" s="4">
        <f>MAX(F4:F35)</f>
        <v>9.49</v>
      </c>
      <c r="G37" s="5"/>
      <c r="H37" s="6"/>
      <c r="I37" s="15" t="e">
        <f>MAX(I4:I35)</f>
        <v>#VALUE!</v>
      </c>
      <c r="J37"/>
      <c r="K37"/>
    </row>
    <row r="38" spans="1:11" ht="17.399999999999999" x14ac:dyDescent="0.4">
      <c r="A38" s="44" t="s">
        <v>16</v>
      </c>
      <c r="B38" s="45"/>
      <c r="C38" s="45"/>
      <c r="D38" s="46"/>
      <c r="E38" s="4">
        <f>MIN(E4:E35)</f>
        <v>13.21</v>
      </c>
      <c r="F38" s="4">
        <f>MIN(F4:F35)</f>
        <v>8.68</v>
      </c>
      <c r="G38" s="5"/>
      <c r="H38" s="6"/>
      <c r="I38" s="15" t="e">
        <f>MIN(I4:I35)</f>
        <v>#VALUE!</v>
      </c>
      <c r="J38"/>
      <c r="K38"/>
    </row>
    <row r="39" spans="1:11" ht="141.75" customHeight="1" x14ac:dyDescent="0.4">
      <c r="A39" s="1" t="s">
        <v>9</v>
      </c>
      <c r="B39" s="47" t="s">
        <v>42</v>
      </c>
      <c r="C39" s="35"/>
      <c r="D39" s="35"/>
      <c r="E39" s="36"/>
      <c r="F39" s="3" t="s">
        <v>10</v>
      </c>
      <c r="G39" s="35"/>
      <c r="H39" s="35"/>
      <c r="I39" s="36"/>
      <c r="J39"/>
      <c r="K39"/>
    </row>
    <row r="40" spans="1:11" ht="195.75" customHeight="1" x14ac:dyDescent="0.4">
      <c r="A40" s="3" t="s">
        <v>11</v>
      </c>
      <c r="B40" s="34"/>
      <c r="C40" s="35"/>
      <c r="D40" s="35"/>
      <c r="E40" s="36"/>
      <c r="F40" s="3"/>
      <c r="G40" s="37"/>
      <c r="H40" s="37"/>
      <c r="I40" s="38"/>
      <c r="J40"/>
    </row>
    <row r="41" spans="1:11" x14ac:dyDescent="0.4">
      <c r="H41" s="13"/>
    </row>
    <row r="42" spans="1:11" x14ac:dyDescent="0.4">
      <c r="H42" s="13"/>
    </row>
    <row r="43" spans="1:11" x14ac:dyDescent="0.4">
      <c r="H43" s="13"/>
    </row>
    <row r="44" spans="1:11" x14ac:dyDescent="0.4">
      <c r="H44" s="13"/>
    </row>
  </sheetData>
  <autoFilter ref="A3:I35" xr:uid="{00000000-0009-0000-0000-000003000000}"/>
  <mergeCells count="26">
    <mergeCell ref="B40:E40"/>
    <mergeCell ref="G40:I40"/>
    <mergeCell ref="E8:F8"/>
    <mergeCell ref="E9:F9"/>
    <mergeCell ref="E10:F10"/>
    <mergeCell ref="E11:F11"/>
    <mergeCell ref="E12:F12"/>
    <mergeCell ref="E13:F13"/>
    <mergeCell ref="E18:F18"/>
    <mergeCell ref="E19:F19"/>
    <mergeCell ref="G39:I39"/>
    <mergeCell ref="E24:F24"/>
    <mergeCell ref="E25:F25"/>
    <mergeCell ref="E30:F30"/>
    <mergeCell ref="E31:F31"/>
    <mergeCell ref="E32:F32"/>
    <mergeCell ref="D2:E2"/>
    <mergeCell ref="A36:D36"/>
    <mergeCell ref="A37:D37"/>
    <mergeCell ref="A38:D38"/>
    <mergeCell ref="B39:E39"/>
    <mergeCell ref="E20:F20"/>
    <mergeCell ref="E21:F21"/>
    <mergeCell ref="E22:F22"/>
    <mergeCell ref="E23:F23"/>
    <mergeCell ref="E33:F3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DC전원용</vt:lpstr>
      <vt:lpstr>조작전원용</vt:lpstr>
      <vt:lpstr>발전기 시동용</vt:lpstr>
      <vt:lpstr>전산실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2025-07-18T02:28:54Z</dcterms:modified>
  <cp:contentStatus/>
</cp:coreProperties>
</file>