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4\7월\240731 롯데마트 장유점\"/>
    </mc:Choice>
  </mc:AlternateContent>
  <bookViews>
    <workbookView xWindow="0" yWindow="0" windowWidth="28800" windowHeight="10830" activeTab="3"/>
  </bookViews>
  <sheets>
    <sheet name="DC전원용" sheetId="16" r:id="rId1"/>
    <sheet name="조작전원용" sheetId="13" r:id="rId2"/>
    <sheet name="발전기 시동용" sheetId="15" r:id="rId3"/>
    <sheet name="전산실" sheetId="18" r:id="rId4"/>
  </sheets>
  <definedNames>
    <definedName name="_xlnm._FilterDatabase" localSheetId="0" hidden="1">DC전원용!$A$3:$I$12</definedName>
    <definedName name="_xlnm._FilterDatabase" localSheetId="2" hidden="1">'발전기 시동용'!$A$3:$I$7</definedName>
    <definedName name="_xlnm._FilterDatabase" localSheetId="3" hidden="1">전산실!$A$3:$I$26</definedName>
    <definedName name="_xlnm._FilterDatabase" localSheetId="1" hidden="1">조작전원용!$A$3:$I$12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62913"/>
</workbook>
</file>

<file path=xl/calcChain.xml><?xml version="1.0" encoding="utf-8"?>
<calcChain xmlns="http://schemas.openxmlformats.org/spreadsheetml/2006/main">
  <c r="I38" i="18" l="1"/>
  <c r="I37" i="18"/>
  <c r="I36" i="18"/>
  <c r="F38" i="18"/>
  <c r="F37" i="18"/>
  <c r="F36" i="18"/>
  <c r="E38" i="18"/>
  <c r="I5" i="18"/>
  <c r="I6" i="18"/>
  <c r="I7" i="18"/>
  <c r="I8" i="18"/>
  <c r="I9" i="18"/>
  <c r="I10" i="18"/>
  <c r="I11" i="18"/>
  <c r="I12" i="18"/>
  <c r="I13" i="18"/>
  <c r="I14" i="18"/>
  <c r="I15" i="18"/>
  <c r="I16" i="18"/>
  <c r="I17" i="18"/>
  <c r="I18" i="18"/>
  <c r="I19" i="18"/>
  <c r="I20" i="18"/>
  <c r="I21" i="18"/>
  <c r="I22" i="18"/>
  <c r="I23" i="18"/>
  <c r="I24" i="18"/>
  <c r="I25" i="18"/>
  <c r="I26" i="18"/>
  <c r="I27" i="18"/>
  <c r="I28" i="18"/>
  <c r="I29" i="18"/>
  <c r="I30" i="18"/>
  <c r="I31" i="18"/>
  <c r="I32" i="18"/>
  <c r="I33" i="18"/>
  <c r="I34" i="18"/>
  <c r="I35" i="18"/>
  <c r="I4" i="18"/>
  <c r="E37" i="18"/>
  <c r="E36" i="18"/>
  <c r="E13" i="13" l="1"/>
  <c r="E24" i="16" l="1"/>
  <c r="E23" i="16"/>
  <c r="E22" i="16"/>
  <c r="F24" i="16"/>
  <c r="F23" i="16"/>
  <c r="F22" i="16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4" i="16"/>
  <c r="I24" i="16" l="1"/>
  <c r="I22" i="16"/>
  <c r="I23" i="16"/>
  <c r="F10" i="15"/>
  <c r="E10" i="15"/>
  <c r="F9" i="15"/>
  <c r="E9" i="15"/>
  <c r="F8" i="15"/>
  <c r="E8" i="15"/>
  <c r="I7" i="15"/>
  <c r="I6" i="15"/>
  <c r="I5" i="15"/>
  <c r="I4" i="15"/>
  <c r="I10" i="15" l="1"/>
  <c r="I8" i="15"/>
  <c r="I9" i="15"/>
  <c r="F15" i="13"/>
  <c r="F14" i="13"/>
  <c r="F13" i="13"/>
  <c r="E15" i="13"/>
  <c r="E14" i="13"/>
  <c r="I5" i="13"/>
  <c r="I6" i="13"/>
  <c r="I7" i="13"/>
  <c r="I8" i="13"/>
  <c r="I9" i="13"/>
  <c r="I10" i="13"/>
  <c r="I11" i="13"/>
  <c r="I12" i="13"/>
  <c r="I4" i="13"/>
  <c r="I15" i="13" l="1"/>
  <c r="I13" i="13"/>
  <c r="I14" i="13"/>
</calcChain>
</file>

<file path=xl/sharedStrings.xml><?xml version="1.0" encoding="utf-8"?>
<sst xmlns="http://schemas.openxmlformats.org/spreadsheetml/2006/main" count="236" uniqueCount="44">
  <si>
    <t>형   명</t>
  </si>
  <si>
    <t>제조일자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</si>
  <si>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</si>
  <si>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</si>
  <si>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</si>
  <si>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</si>
  <si>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</si>
  <si>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</si>
  <si>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온도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</si>
  <si>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</si>
  <si>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</si>
  <si>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</si>
  <si>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설치장소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</si>
  <si>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</si>
  <si>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</si>
  <si>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</si>
  <si>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</si>
  <si>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내부저항(mΩ)</t>
    <phoneticPr fontId="19" type="noConversion"/>
  </si>
  <si>
    <t>단자부
참고값(mΩ)</t>
    <phoneticPr fontId="19" type="noConversion"/>
  </si>
  <si>
    <t>BS</t>
    <phoneticPr fontId="19" type="noConversion"/>
  </si>
  <si>
    <t>RP200-12</t>
    <phoneticPr fontId="19" type="noConversion"/>
  </si>
  <si>
    <t>BS</t>
    <phoneticPr fontId="19" type="noConversion"/>
  </si>
  <si>
    <t>조작전원용</t>
    <phoneticPr fontId="19" type="noConversion"/>
  </si>
  <si>
    <t>발전기 시동용</t>
    <phoneticPr fontId="19" type="noConversion"/>
  </si>
  <si>
    <t>조작전원용</t>
    <phoneticPr fontId="19" type="noConversion"/>
  </si>
  <si>
    <t>DC전원용</t>
    <phoneticPr fontId="19" type="noConversion"/>
  </si>
  <si>
    <t>롯데마트 장유점</t>
    <phoneticPr fontId="19" type="noConversion"/>
  </si>
  <si>
    <t>ESP200-12</t>
    <phoneticPr fontId="19" type="noConversion"/>
  </si>
  <si>
    <t>2022.07.20</t>
    <phoneticPr fontId="19" type="noConversion"/>
  </si>
  <si>
    <t>ESP65-12</t>
    <phoneticPr fontId="19" type="noConversion"/>
  </si>
  <si>
    <t>2022.01.27</t>
    <phoneticPr fontId="19" type="noConversion"/>
  </si>
  <si>
    <t>롯데마트 장유점</t>
    <phoneticPr fontId="19" type="noConversion"/>
  </si>
  <si>
    <t>2021.01.11</t>
    <phoneticPr fontId="19" type="noConversion"/>
  </si>
  <si>
    <t>ES30-12</t>
    <phoneticPr fontId="19" type="noConversion"/>
  </si>
  <si>
    <t>2021.07.25</t>
    <phoneticPr fontId="19" type="noConversion"/>
  </si>
  <si>
    <t>내부저항(mΩ)</t>
    <phoneticPr fontId="19" type="noConversion"/>
  </si>
  <si>
    <t>측정불가</t>
    <phoneticPr fontId="19" type="noConversion"/>
  </si>
  <si>
    <t>측정불가</t>
    <phoneticPr fontId="19" type="noConversion"/>
  </si>
  <si>
    <t>전산실 UPS</t>
    <phoneticPr fontId="19" type="noConversion"/>
  </si>
  <si>
    <t>내부저항(mΩ)</t>
    <phoneticPr fontId="19" type="noConversion"/>
  </si>
  <si>
    <t xml:space="preserve">1. BS차원에서 점검 진행
2. 내부저항 및 충전전압 : 이상없음
   →2.02~2.05mΩ /13.16V/EA
3. 정상운영
</t>
    <phoneticPr fontId="19" type="noConversion"/>
  </si>
  <si>
    <t xml:space="preserve">1. BS차원에서 점검 진행
2. 내부저항 및 충전전압 : 이상없음
  →5.51~5.97mΩ / 13.22V/EA
3. 8번 전지 (+)단자 재조임(안전사고 예방활동)
4. 정상운영
</t>
    <phoneticPr fontId="19" type="noConversion"/>
  </si>
  <si>
    <t xml:space="preserve">1. BS차원에서 점검 진행
2. 내부저항 및 충전전압: 이상없음
  →2.47~2.54mΩ / 13.04V/EA
3. 충전기 전압선 연결 불량 : (단자-케이블-전압선-펑와샤-스프링와샤)에서 (단자-케이블-펑와샤-스프링와샤-전압선)으로 올바른 체결 요청 및 부식으로 인한 전압선 교체 권유
4. 기대수명종료 도래로 교체권유(3년 6개월 사용)
</t>
    <phoneticPr fontId="19" type="noConversion"/>
  </si>
  <si>
    <t xml:space="preserve">1. BS차원에서 점검 진행
2. 내부저항 : 이상없음
3. 충전전압 : 13.56/EA 로 높다고 판단
    → 13.1V~13.2V/EA(25℃기준)로 하향조정 권고
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</si>
</sst>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-* #,##0_-;\-* #,##0_-;_-* &quot;-&quot;_-;_-@_-"/>
    <numFmt numFmtId="176" formatCode="0.000_);[Red]\(0.000\)"/>
    <numFmt numFmtId="177" formatCode="0.00_);[Red]\(0.00\)"/>
    <numFmt numFmtId="178" formatCode="0.0_);[Red]\(0.0\)"/>
  </numFmts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  <font>
      <sz val="11"/>
      <name val="돋움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22" fillId="0" borderId="0"/>
    <xf numFmtId="41" fontId="22" fillId="0" borderId="0" applyFont="0" applyFill="0" applyBorder="0" applyAlignment="0" applyProtection="0"/>
  </cellStyleXfs>
  <cellXfs count="54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178" fontId="21" fillId="0" borderId="10" xfId="0" applyNumberFormat="1" applyFont="1" applyFill="1" applyBorder="1" applyAlignment="1">
      <alignment horizontal="center" vertical="center"/>
    </xf>
    <xf numFmtId="177" fontId="21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2" fontId="20" fillId="33" borderId="10" xfId="0" applyNumberFormat="1" applyFont="1" applyFill="1" applyBorder="1" applyAlignment="1">
      <alignment horizontal="center" vertical="center"/>
    </xf>
    <xf numFmtId="9" fontId="20" fillId="33" borderId="10" xfId="43" applyFont="1" applyFill="1" applyBorder="1" applyAlignment="1">
      <alignment horizontal="center" vertical="center"/>
    </xf>
    <xf numFmtId="177" fontId="20" fillId="33" borderId="10" xfId="0" applyNumberFormat="1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2" fontId="20" fillId="0" borderId="10" xfId="42" applyNumberFormat="1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3" xfId="42" applyFont="1" applyFill="1" applyBorder="1" applyAlignment="1">
      <alignment horizontal="center" vertical="center" shrinkToFit="1"/>
    </xf>
    <xf numFmtId="0" fontId="20" fillId="0" borderId="11" xfId="42" applyFont="1" applyFill="1" applyBorder="1" applyAlignment="1">
      <alignment horizontal="center" vertical="center"/>
    </xf>
    <xf numFmtId="177" fontId="20" fillId="0" borderId="13" xfId="42" applyNumberFormat="1" applyFont="1" applyFill="1" applyBorder="1" applyAlignment="1">
      <alignment horizontal="center" vertical="center"/>
    </xf>
    <xf numFmtId="2" fontId="20" fillId="0" borderId="13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1" xfId="42" applyNumberFormat="1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4" fontId="20" fillId="33" borderId="14" xfId="0" applyNumberFormat="1" applyFont="1" applyFill="1" applyBorder="1" applyAlignment="1">
      <alignment horizontal="center" vertical="center"/>
    </xf>
    <xf numFmtId="14" fontId="20" fillId="33" borderId="15" xfId="0" applyNumberFormat="1" applyFont="1" applyFill="1" applyBorder="1" applyAlignment="1">
      <alignment horizontal="center" vertical="center"/>
    </xf>
    <xf numFmtId="14" fontId="20" fillId="33" borderId="16" xfId="0" applyNumberFormat="1" applyFont="1" applyFill="1" applyBorder="1" applyAlignment="1">
      <alignment horizontal="center" vertical="center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3" xfId="42" applyFont="1" applyFill="1" applyBorder="1" applyAlignment="1">
      <alignment horizontal="center" vertical="center"/>
    </xf>
    <xf numFmtId="176" fontId="20" fillId="0" borderId="14" xfId="42" applyNumberFormat="1" applyFont="1" applyFill="1" applyBorder="1" applyAlignment="1">
      <alignment horizontal="center" vertical="center" wrapText="1"/>
    </xf>
    <xf numFmtId="176" fontId="20" fillId="0" borderId="16" xfId="42" applyNumberFormat="1" applyFont="1" applyFill="1" applyBorder="1" applyAlignment="1">
      <alignment horizontal="center" vertical="center" wrapText="1"/>
    </xf>
    <xf numFmtId="2" fontId="20" fillId="0" borderId="14" xfId="42" applyNumberFormat="1" applyFont="1" applyFill="1" applyBorder="1" applyAlignment="1">
      <alignment horizontal="center" vertical="center" wrapText="1"/>
    </xf>
    <xf numFmtId="2" fontId="20" fillId="0" borderId="16" xfId="42" applyNumberFormat="1" applyFont="1" applyFill="1" applyBorder="1" applyAlignment="1">
      <alignment horizontal="center" vertical="center" wrapText="1"/>
    </xf>
    <xf numFmtId="0" fontId="20" fillId="0" borderId="14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</cellXfs>
  <cellStyles count="46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쉼표 [0] 2" xfId="45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 2 2" xfId="4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eg"/><Relationship Id="rId2" Type="http://schemas.openxmlformats.org/officeDocument/2006/relationships/image" Target="../media/image4.jpg"/><Relationship Id="rId1" Type="http://schemas.openxmlformats.org/officeDocument/2006/relationships/image" Target="../media/image3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jpeg"/><Relationship Id="rId2" Type="http://schemas.openxmlformats.org/officeDocument/2006/relationships/image" Target="../media/image7.jpeg"/><Relationship Id="rId1" Type="http://schemas.openxmlformats.org/officeDocument/2006/relationships/image" Target="../media/image6.jpg"/><Relationship Id="rId4" Type="http://schemas.openxmlformats.org/officeDocument/2006/relationships/image" Target="../media/image9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g"/><Relationship Id="rId1" Type="http://schemas.openxmlformats.org/officeDocument/2006/relationships/image" Target="../media/image1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25</xdr:row>
      <xdr:rowOff>2045317</xdr:rowOff>
    </xdr:from>
    <xdr:to>
      <xdr:col>2</xdr:col>
      <xdr:colOff>540317</xdr:colOff>
      <xdr:row>25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754124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911086</xdr:colOff>
      <xdr:row>25</xdr:row>
      <xdr:rowOff>8283</xdr:rowOff>
    </xdr:from>
    <xdr:to>
      <xdr:col>4</xdr:col>
      <xdr:colOff>737151</xdr:colOff>
      <xdr:row>25</xdr:row>
      <xdr:rowOff>1822174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6075" y="7317685"/>
          <a:ext cx="1813891" cy="1838739"/>
        </a:xfrm>
        <a:prstGeom prst="rect">
          <a:avLst/>
        </a:prstGeom>
      </xdr:spPr>
    </xdr:pic>
    <xdr:clientData/>
  </xdr:twoCellAnchor>
  <xdr:twoCellAnchor editAs="oneCell">
    <xdr:from>
      <xdr:col>1</xdr:col>
      <xdr:colOff>8283</xdr:colOff>
      <xdr:row>25</xdr:row>
      <xdr:rowOff>8282</xdr:rowOff>
    </xdr:from>
    <xdr:to>
      <xdr:col>2</xdr:col>
      <xdr:colOff>919370</xdr:colOff>
      <xdr:row>25</xdr:row>
      <xdr:rowOff>1822173</xdr:rowOff>
    </xdr:to>
    <xdr:pic>
      <xdr:nvPicPr>
        <xdr:cNvPr id="7" name="그림 6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0968" t="30012" r="19905" b="34735"/>
        <a:stretch/>
      </xdr:blipFill>
      <xdr:spPr>
        <a:xfrm>
          <a:off x="1143000" y="7330108"/>
          <a:ext cx="2078935" cy="181389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397077</xdr:colOff>
      <xdr:row>16</xdr:row>
      <xdr:rowOff>1738860</xdr:rowOff>
    </xdr:from>
    <xdr:to>
      <xdr:col>2</xdr:col>
      <xdr:colOff>565165</xdr:colOff>
      <xdr:row>16</xdr:row>
      <xdr:rowOff>2075037</xdr:rowOff>
    </xdr:to>
    <xdr:sp macro="" textlink="">
      <xdr:nvSpPr>
        <xdr:cNvPr id="15" name="TextBox 14"/>
        <xdr:cNvSpPr txBox="1"/>
      </xdr:nvSpPr>
      <xdr:spPr>
        <a:xfrm>
          <a:off x="1531794" y="7197099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6</xdr:col>
      <xdr:colOff>33129</xdr:colOff>
      <xdr:row>16</xdr:row>
      <xdr:rowOff>8282</xdr:rowOff>
    </xdr:from>
    <xdr:to>
      <xdr:col>7</xdr:col>
      <xdr:colOff>935935</xdr:colOff>
      <xdr:row>16</xdr:row>
      <xdr:rowOff>1755914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6187107" y="5466521"/>
          <a:ext cx="1747632" cy="1747632"/>
        </a:xfrm>
        <a:prstGeom prst="rect">
          <a:avLst/>
        </a:prstGeom>
      </xdr:spPr>
    </xdr:pic>
    <xdr:clientData/>
  </xdr:twoCellAnchor>
  <xdr:twoCellAnchor editAs="oneCell">
    <xdr:from>
      <xdr:col>1</xdr:col>
      <xdr:colOff>24846</xdr:colOff>
      <xdr:row>16</xdr:row>
      <xdr:rowOff>16563</xdr:rowOff>
    </xdr:from>
    <xdr:to>
      <xdr:col>2</xdr:col>
      <xdr:colOff>952500</xdr:colOff>
      <xdr:row>16</xdr:row>
      <xdr:rowOff>1739346</xdr:rowOff>
    </xdr:to>
    <xdr:pic>
      <xdr:nvPicPr>
        <xdr:cNvPr id="3" name="그림 2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8792" t="27284" r="20632" b="43277"/>
        <a:stretch/>
      </xdr:blipFill>
      <xdr:spPr>
        <a:xfrm rot="10800000">
          <a:off x="1159563" y="5474802"/>
          <a:ext cx="2095502" cy="1722783"/>
        </a:xfrm>
        <a:prstGeom prst="rect">
          <a:avLst/>
        </a:prstGeom>
      </xdr:spPr>
    </xdr:pic>
    <xdr:clientData/>
  </xdr:twoCellAnchor>
  <xdr:twoCellAnchor editAs="oneCell">
    <xdr:from>
      <xdr:col>2</xdr:col>
      <xdr:colOff>962609</xdr:colOff>
      <xdr:row>16</xdr:row>
      <xdr:rowOff>16565</xdr:rowOff>
    </xdr:from>
    <xdr:to>
      <xdr:col>4</xdr:col>
      <xdr:colOff>728870</xdr:colOff>
      <xdr:row>16</xdr:row>
      <xdr:rowOff>1735210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95319" y="5444659"/>
          <a:ext cx="1718645" cy="1778935"/>
        </a:xfrm>
        <a:prstGeom prst="rect">
          <a:avLst/>
        </a:prstGeom>
      </xdr:spPr>
    </xdr:pic>
    <xdr:clientData/>
  </xdr:twoCellAnchor>
  <xdr:twoCellAnchor>
    <xdr:from>
      <xdr:col>2</xdr:col>
      <xdr:colOff>1209260</xdr:colOff>
      <xdr:row>16</xdr:row>
      <xdr:rowOff>1747631</xdr:rowOff>
    </xdr:from>
    <xdr:to>
      <xdr:col>4</xdr:col>
      <xdr:colOff>654325</xdr:colOff>
      <xdr:row>16</xdr:row>
      <xdr:rowOff>2083808</xdr:rowOff>
    </xdr:to>
    <xdr:sp macro="" textlink="">
      <xdr:nvSpPr>
        <xdr:cNvPr id="10" name="TextBox 9"/>
        <xdr:cNvSpPr txBox="1"/>
      </xdr:nvSpPr>
      <xdr:spPr>
        <a:xfrm>
          <a:off x="3511825" y="7205870"/>
          <a:ext cx="1457739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#8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 전지 </a:t>
          </a:r>
          <a:r>
            <a:rPr lang="en-US" altLang="ko-KR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(+) </a:t>
          </a:r>
          <a:r>
            <a:rPr lang="ko-KR" altLang="en-US" sz="1100" baseline="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재조임</a:t>
          </a:r>
          <a:endParaRPr lang="ko-KR" altLang="en-US" sz="1100"/>
        </a:p>
      </xdr:txBody>
    </xdr:sp>
    <xdr:clientData/>
  </xdr:twoCellAnchor>
  <xdr:twoCellAnchor>
    <xdr:from>
      <xdr:col>3</xdr:col>
      <xdr:colOff>372717</xdr:colOff>
      <xdr:row>16</xdr:row>
      <xdr:rowOff>265044</xdr:rowOff>
    </xdr:from>
    <xdr:to>
      <xdr:col>4</xdr:col>
      <xdr:colOff>207065</xdr:colOff>
      <xdr:row>16</xdr:row>
      <xdr:rowOff>687457</xdr:rowOff>
    </xdr:to>
    <xdr:sp macro="" textlink="">
      <xdr:nvSpPr>
        <xdr:cNvPr id="8" name="타원 7"/>
        <xdr:cNvSpPr/>
      </xdr:nvSpPr>
      <xdr:spPr>
        <a:xfrm>
          <a:off x="4000500" y="5723283"/>
          <a:ext cx="521804" cy="422413"/>
        </a:xfrm>
        <a:prstGeom prst="ellipse">
          <a:avLst/>
        </a:prstGeom>
        <a:noFill/>
        <a:ln>
          <a:solidFill>
            <a:srgbClr val="FF0000"/>
          </a:solidFill>
          <a:prstDash val="sys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314251</xdr:colOff>
      <xdr:row>11</xdr:row>
      <xdr:rowOff>1747143</xdr:rowOff>
    </xdr:from>
    <xdr:to>
      <xdr:col>2</xdr:col>
      <xdr:colOff>482339</xdr:colOff>
      <xdr:row>11</xdr:row>
      <xdr:rowOff>2083320</xdr:rowOff>
    </xdr:to>
    <xdr:sp macro="" textlink="">
      <xdr:nvSpPr>
        <xdr:cNvPr id="2" name="TextBox 1"/>
        <xdr:cNvSpPr txBox="1"/>
      </xdr:nvSpPr>
      <xdr:spPr>
        <a:xfrm>
          <a:off x="1448968" y="6170056"/>
          <a:ext cx="133593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1</xdr:col>
      <xdr:colOff>8283</xdr:colOff>
      <xdr:row>11</xdr:row>
      <xdr:rowOff>24845</xdr:rowOff>
    </xdr:from>
    <xdr:to>
      <xdr:col>2</xdr:col>
      <xdr:colOff>903676</xdr:colOff>
      <xdr:row>11</xdr:row>
      <xdr:rowOff>1623393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6816" t="33370" r="28841" b="35210"/>
        <a:stretch/>
      </xdr:blipFill>
      <xdr:spPr>
        <a:xfrm rot="16200000">
          <a:off x="1375347" y="4215411"/>
          <a:ext cx="1598548" cy="2063241"/>
        </a:xfrm>
        <a:prstGeom prst="rect">
          <a:avLst/>
        </a:prstGeom>
      </xdr:spPr>
    </xdr:pic>
    <xdr:clientData/>
  </xdr:twoCellAnchor>
  <xdr:twoCellAnchor editAs="oneCell">
    <xdr:from>
      <xdr:col>2</xdr:col>
      <xdr:colOff>912913</xdr:colOff>
      <xdr:row>11</xdr:row>
      <xdr:rowOff>26675</xdr:rowOff>
    </xdr:from>
    <xdr:to>
      <xdr:col>4</xdr:col>
      <xdr:colOff>720587</xdr:colOff>
      <xdr:row>11</xdr:row>
      <xdr:rowOff>1606827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15478" y="4449588"/>
          <a:ext cx="1820348" cy="1580152"/>
        </a:xfrm>
        <a:prstGeom prst="rect">
          <a:avLst/>
        </a:prstGeom>
      </xdr:spPr>
    </xdr:pic>
    <xdr:clientData/>
  </xdr:twoCellAnchor>
  <xdr:twoCellAnchor editAs="oneCell">
    <xdr:from>
      <xdr:col>7</xdr:col>
      <xdr:colOff>930392</xdr:colOff>
      <xdr:row>11</xdr:row>
      <xdr:rowOff>24847</xdr:rowOff>
    </xdr:from>
    <xdr:to>
      <xdr:col>8</xdr:col>
      <xdr:colOff>1532283</xdr:colOff>
      <xdr:row>11</xdr:row>
      <xdr:rowOff>1755913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29196" y="4447760"/>
          <a:ext cx="1893978" cy="1731066"/>
        </a:xfrm>
        <a:prstGeom prst="rect">
          <a:avLst/>
        </a:prstGeom>
      </xdr:spPr>
    </xdr:pic>
    <xdr:clientData/>
  </xdr:twoCellAnchor>
  <xdr:twoCellAnchor editAs="oneCell">
    <xdr:from>
      <xdr:col>6</xdr:col>
      <xdr:colOff>20217</xdr:colOff>
      <xdr:row>11</xdr:row>
      <xdr:rowOff>3652</xdr:rowOff>
    </xdr:from>
    <xdr:to>
      <xdr:col>7</xdr:col>
      <xdr:colOff>919370</xdr:colOff>
      <xdr:row>11</xdr:row>
      <xdr:rowOff>1764196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74195" y="4426565"/>
          <a:ext cx="1743979" cy="1760544"/>
        </a:xfrm>
        <a:prstGeom prst="rect">
          <a:avLst/>
        </a:prstGeom>
      </xdr:spPr>
    </xdr:pic>
    <xdr:clientData/>
  </xdr:twoCellAnchor>
  <xdr:twoCellAnchor>
    <xdr:from>
      <xdr:col>2</xdr:col>
      <xdr:colOff>1085022</xdr:colOff>
      <xdr:row>11</xdr:row>
      <xdr:rowOff>1714500</xdr:rowOff>
    </xdr:from>
    <xdr:to>
      <xdr:col>4</xdr:col>
      <xdr:colOff>712304</xdr:colOff>
      <xdr:row>11</xdr:row>
      <xdr:rowOff>2050677</xdr:rowOff>
    </xdr:to>
    <xdr:sp macro="" textlink="">
      <xdr:nvSpPr>
        <xdr:cNvPr id="10" name="TextBox 9"/>
        <xdr:cNvSpPr txBox="1"/>
      </xdr:nvSpPr>
      <xdr:spPr>
        <a:xfrm>
          <a:off x="3387587" y="6137413"/>
          <a:ext cx="1639956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RP 200 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인디게이터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372229</xdr:colOff>
      <xdr:row>39</xdr:row>
      <xdr:rowOff>2045317</xdr:rowOff>
    </xdr:from>
    <xdr:to>
      <xdr:col>2</xdr:col>
      <xdr:colOff>540317</xdr:colOff>
      <xdr:row>39</xdr:row>
      <xdr:rowOff>2381494</xdr:rowOff>
    </xdr:to>
    <xdr:sp macro="" textlink="">
      <xdr:nvSpPr>
        <xdr:cNvPr id="2" name="TextBox 1"/>
        <xdr:cNvSpPr txBox="1"/>
      </xdr:nvSpPr>
      <xdr:spPr>
        <a:xfrm>
          <a:off x="1505704" y="9427192"/>
          <a:ext cx="1339663" cy="33617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altLang="ko-KR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LOT</a:t>
          </a:r>
          <a:r>
            <a:rPr lang="ko-KR" altLang="en-US" sz="1100">
              <a:latin typeface="세방고딕 OTF Regular" panose="00000500000000000000" pitchFamily="50" charset="-127"/>
              <a:ea typeface="세방고딕 OTF Regular" panose="00000500000000000000" pitchFamily="50" charset="-127"/>
            </a:rPr>
            <a:t>번호</a:t>
          </a:r>
          <a:endParaRPr lang="en-US" altLang="ko-KR" sz="1100">
            <a:latin typeface="세방고딕 OTF Regular" panose="00000500000000000000" pitchFamily="50" charset="-127"/>
            <a:ea typeface="세방고딕 OTF Regular" panose="00000500000000000000" pitchFamily="50" charset="-127"/>
          </a:endParaRPr>
        </a:p>
        <a:p>
          <a:pPr algn="ctr"/>
          <a:endParaRPr lang="ko-KR" altLang="en-US" sz="1100"/>
        </a:p>
      </xdr:txBody>
    </xdr:sp>
    <xdr:clientData/>
  </xdr:twoCellAnchor>
  <xdr:twoCellAnchor editAs="oneCell">
    <xdr:from>
      <xdr:col>2</xdr:col>
      <xdr:colOff>912000</xdr:colOff>
      <xdr:row>39</xdr:row>
      <xdr:rowOff>16565</xdr:rowOff>
    </xdr:from>
    <xdr:to>
      <xdr:col>4</xdr:col>
      <xdr:colOff>720587</xdr:colOff>
      <xdr:row>39</xdr:row>
      <xdr:rowOff>1858535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04211" y="10247658"/>
          <a:ext cx="1841970" cy="1821261"/>
        </a:xfrm>
        <a:prstGeom prst="rect">
          <a:avLst/>
        </a:prstGeom>
      </xdr:spPr>
    </xdr:pic>
    <xdr:clientData/>
  </xdr:twoCellAnchor>
  <xdr:twoCellAnchor editAs="oneCell">
    <xdr:from>
      <xdr:col>1</xdr:col>
      <xdr:colOff>8284</xdr:colOff>
      <xdr:row>39</xdr:row>
      <xdr:rowOff>16564</xdr:rowOff>
    </xdr:from>
    <xdr:to>
      <xdr:col>2</xdr:col>
      <xdr:colOff>886240</xdr:colOff>
      <xdr:row>39</xdr:row>
      <xdr:rowOff>1863586</xdr:rowOff>
    </xdr:to>
    <xdr:pic>
      <xdr:nvPicPr>
        <xdr:cNvPr id="6" name="그림 5"/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884" t="33339" r="24564" b="24485"/>
        <a:stretch/>
      </xdr:blipFill>
      <xdr:spPr>
        <a:xfrm rot="16200000">
          <a:off x="1242392" y="10137912"/>
          <a:ext cx="1847022" cy="20458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0"/>
  <sheetViews>
    <sheetView topLeftCell="A13" zoomScale="115" zoomScaleNormal="115" workbookViewId="0">
      <selection activeCell="C19" sqref="C19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9" t="s">
        <v>0</v>
      </c>
      <c r="B2" s="29" t="s">
        <v>27</v>
      </c>
      <c r="C2" s="29" t="s">
        <v>1</v>
      </c>
      <c r="D2" s="38" t="s">
        <v>28</v>
      </c>
      <c r="E2" s="39"/>
      <c r="F2" s="10" t="s">
        <v>5</v>
      </c>
      <c r="G2" s="14" t="s">
        <v>19</v>
      </c>
      <c r="H2" s="29" t="s">
        <v>6</v>
      </c>
      <c r="I2" s="10">
        <v>18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39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45504</v>
      </c>
      <c r="B4" s="28" t="s">
        <v>26</v>
      </c>
      <c r="C4" s="28" t="s">
        <v>25</v>
      </c>
      <c r="D4" s="2">
        <v>1</v>
      </c>
      <c r="E4" s="11">
        <v>13.15</v>
      </c>
      <c r="F4" s="23">
        <v>2.0499999999999998</v>
      </c>
      <c r="G4" s="24">
        <v>26.8</v>
      </c>
      <c r="H4" s="25">
        <v>2.2999999999999998</v>
      </c>
      <c r="I4" s="26">
        <f>F4/H4</f>
        <v>0.89130434782608692</v>
      </c>
      <c r="J4"/>
      <c r="K4"/>
    </row>
    <row r="5" spans="1:11" ht="16.5" x14ac:dyDescent="0.3">
      <c r="A5" s="22">
        <v>45504</v>
      </c>
      <c r="B5" s="28" t="s">
        <v>26</v>
      </c>
      <c r="C5" s="28" t="s">
        <v>25</v>
      </c>
      <c r="D5" s="2">
        <v>2</v>
      </c>
      <c r="E5" s="11">
        <v>13.16</v>
      </c>
      <c r="F5" s="23">
        <v>2.0499999999999998</v>
      </c>
      <c r="G5" s="24">
        <v>26.8</v>
      </c>
      <c r="H5" s="25">
        <v>2.2999999999999998</v>
      </c>
      <c r="I5" s="26">
        <f t="shared" ref="I5:I21" si="0">F5/H5</f>
        <v>0.89130434782608692</v>
      </c>
      <c r="J5"/>
      <c r="K5"/>
    </row>
    <row r="6" spans="1:11" ht="16.5" x14ac:dyDescent="0.3">
      <c r="A6" s="22">
        <v>45504</v>
      </c>
      <c r="B6" s="28" t="s">
        <v>26</v>
      </c>
      <c r="C6" s="28" t="s">
        <v>25</v>
      </c>
      <c r="D6" s="2">
        <v>3</v>
      </c>
      <c r="E6" s="11">
        <v>13.18</v>
      </c>
      <c r="F6" s="23">
        <v>2.0499999999999998</v>
      </c>
      <c r="G6" s="24">
        <v>26.8</v>
      </c>
      <c r="H6" s="25">
        <v>2.2999999999999998</v>
      </c>
      <c r="I6" s="26">
        <f t="shared" si="0"/>
        <v>0.89130434782608692</v>
      </c>
      <c r="J6"/>
      <c r="K6"/>
    </row>
    <row r="7" spans="1:11" ht="16.5" x14ac:dyDescent="0.3">
      <c r="A7" s="22">
        <v>45504</v>
      </c>
      <c r="B7" s="28" t="s">
        <v>26</v>
      </c>
      <c r="C7" s="28" t="s">
        <v>25</v>
      </c>
      <c r="D7" s="2">
        <v>4</v>
      </c>
      <c r="E7" s="11">
        <v>13.18</v>
      </c>
      <c r="F7" s="23">
        <v>2.04</v>
      </c>
      <c r="G7" s="24">
        <v>26.8</v>
      </c>
      <c r="H7" s="25">
        <v>2.2999999999999998</v>
      </c>
      <c r="I7" s="26">
        <f t="shared" si="0"/>
        <v>0.88695652173913053</v>
      </c>
      <c r="J7"/>
      <c r="K7"/>
    </row>
    <row r="8" spans="1:11" ht="16.5" x14ac:dyDescent="0.3">
      <c r="A8" s="22">
        <v>45504</v>
      </c>
      <c r="B8" s="28" t="s">
        <v>26</v>
      </c>
      <c r="C8" s="28" t="s">
        <v>25</v>
      </c>
      <c r="D8" s="2">
        <v>5</v>
      </c>
      <c r="E8" s="11">
        <v>13.18</v>
      </c>
      <c r="F8" s="23">
        <v>2.0499999999999998</v>
      </c>
      <c r="G8" s="24">
        <v>26.8</v>
      </c>
      <c r="H8" s="25">
        <v>2.2999999999999998</v>
      </c>
      <c r="I8" s="26">
        <f t="shared" si="0"/>
        <v>0.89130434782608692</v>
      </c>
      <c r="J8"/>
      <c r="K8"/>
    </row>
    <row r="9" spans="1:11" ht="16.5" x14ac:dyDescent="0.3">
      <c r="A9" s="22">
        <v>45504</v>
      </c>
      <c r="B9" s="28" t="s">
        <v>26</v>
      </c>
      <c r="C9" s="28" t="s">
        <v>25</v>
      </c>
      <c r="D9" s="2">
        <v>6</v>
      </c>
      <c r="E9" s="11">
        <v>13.2</v>
      </c>
      <c r="F9" s="23">
        <v>2.04</v>
      </c>
      <c r="G9" s="24">
        <v>26.8</v>
      </c>
      <c r="H9" s="25">
        <v>2.2999999999999998</v>
      </c>
      <c r="I9" s="26">
        <f t="shared" si="0"/>
        <v>0.88695652173913053</v>
      </c>
      <c r="J9"/>
      <c r="K9"/>
    </row>
    <row r="10" spans="1:11" ht="16.5" x14ac:dyDescent="0.3">
      <c r="A10" s="22">
        <v>45504</v>
      </c>
      <c r="B10" s="28" t="s">
        <v>26</v>
      </c>
      <c r="C10" s="28" t="s">
        <v>25</v>
      </c>
      <c r="D10" s="2">
        <v>7</v>
      </c>
      <c r="E10" s="11">
        <v>13.18</v>
      </c>
      <c r="F10" s="23">
        <v>2.04</v>
      </c>
      <c r="G10" s="24">
        <v>26.8</v>
      </c>
      <c r="H10" s="25">
        <v>2.2999999999999998</v>
      </c>
      <c r="I10" s="26">
        <f t="shared" si="0"/>
        <v>0.88695652173913053</v>
      </c>
      <c r="J10"/>
      <c r="K10"/>
    </row>
    <row r="11" spans="1:11" ht="16.5" x14ac:dyDescent="0.3">
      <c r="A11" s="22">
        <v>45504</v>
      </c>
      <c r="B11" s="28" t="s">
        <v>26</v>
      </c>
      <c r="C11" s="28" t="s">
        <v>25</v>
      </c>
      <c r="D11" s="2">
        <v>8</v>
      </c>
      <c r="E11" s="11">
        <v>13.18</v>
      </c>
      <c r="F11" s="23">
        <v>2.0699999999999998</v>
      </c>
      <c r="G11" s="24">
        <v>26.8</v>
      </c>
      <c r="H11" s="25">
        <v>2.2999999999999998</v>
      </c>
      <c r="I11" s="26">
        <f t="shared" si="0"/>
        <v>0.9</v>
      </c>
      <c r="J11"/>
      <c r="K11"/>
    </row>
    <row r="12" spans="1:11" ht="16.5" x14ac:dyDescent="0.3">
      <c r="A12" s="22">
        <v>45504</v>
      </c>
      <c r="B12" s="28" t="s">
        <v>26</v>
      </c>
      <c r="C12" s="28" t="s">
        <v>25</v>
      </c>
      <c r="D12" s="2">
        <v>9</v>
      </c>
      <c r="E12" s="30">
        <v>13.15</v>
      </c>
      <c r="F12" s="31">
        <v>2.02</v>
      </c>
      <c r="G12" s="24">
        <v>26.8</v>
      </c>
      <c r="H12" s="25">
        <v>2.2999999999999998</v>
      </c>
      <c r="I12" s="26">
        <f t="shared" si="0"/>
        <v>0.87826086956521743</v>
      </c>
      <c r="J12"/>
      <c r="K12"/>
    </row>
    <row r="13" spans="1:11" ht="16.5" x14ac:dyDescent="0.3">
      <c r="A13" s="22">
        <v>45504</v>
      </c>
      <c r="B13" s="28" t="s">
        <v>26</v>
      </c>
      <c r="C13" s="28" t="s">
        <v>25</v>
      </c>
      <c r="D13" s="2">
        <v>10</v>
      </c>
      <c r="E13" s="3">
        <v>13.16</v>
      </c>
      <c r="F13" s="3">
        <v>2.0499999999999998</v>
      </c>
      <c r="G13" s="24">
        <v>26.8</v>
      </c>
      <c r="H13" s="25">
        <v>2.2999999999999998</v>
      </c>
      <c r="I13" s="26">
        <f t="shared" si="0"/>
        <v>0.89130434782608692</v>
      </c>
      <c r="J13"/>
      <c r="K13"/>
    </row>
    <row r="14" spans="1:11" ht="16.5" x14ac:dyDescent="0.3">
      <c r="A14" s="22">
        <v>45504</v>
      </c>
      <c r="B14" s="28" t="s">
        <v>26</v>
      </c>
      <c r="C14" s="28" t="s">
        <v>25</v>
      </c>
      <c r="D14" s="2">
        <v>11</v>
      </c>
      <c r="E14" s="3">
        <v>13.1</v>
      </c>
      <c r="F14" s="3">
        <v>2.08</v>
      </c>
      <c r="G14" s="24">
        <v>26.8</v>
      </c>
      <c r="H14" s="25">
        <v>2.2999999999999998</v>
      </c>
      <c r="I14" s="26">
        <f t="shared" si="0"/>
        <v>0.90434782608695663</v>
      </c>
      <c r="J14"/>
      <c r="K14"/>
    </row>
    <row r="15" spans="1:11" ht="16.5" x14ac:dyDescent="0.3">
      <c r="A15" s="22">
        <v>45504</v>
      </c>
      <c r="B15" s="28" t="s">
        <v>26</v>
      </c>
      <c r="C15" s="28" t="s">
        <v>25</v>
      </c>
      <c r="D15" s="2">
        <v>12</v>
      </c>
      <c r="E15" s="3">
        <v>13.11</v>
      </c>
      <c r="F15" s="3">
        <v>2.06</v>
      </c>
      <c r="G15" s="24">
        <v>26.8</v>
      </c>
      <c r="H15" s="25">
        <v>2.2999999999999998</v>
      </c>
      <c r="I15" s="26">
        <f t="shared" si="0"/>
        <v>0.89565217391304353</v>
      </c>
      <c r="J15"/>
      <c r="K15"/>
    </row>
    <row r="16" spans="1:11" ht="16.5" x14ac:dyDescent="0.3">
      <c r="A16" s="22">
        <v>45504</v>
      </c>
      <c r="B16" s="28" t="s">
        <v>26</v>
      </c>
      <c r="C16" s="28" t="s">
        <v>25</v>
      </c>
      <c r="D16" s="2">
        <v>13</v>
      </c>
      <c r="E16" s="3">
        <v>13.15</v>
      </c>
      <c r="F16" s="3">
        <v>2.09</v>
      </c>
      <c r="G16" s="24">
        <v>26.8</v>
      </c>
      <c r="H16" s="25">
        <v>2.2999999999999998</v>
      </c>
      <c r="I16" s="26">
        <f t="shared" si="0"/>
        <v>0.90869565217391302</v>
      </c>
      <c r="J16"/>
      <c r="K16"/>
    </row>
    <row r="17" spans="1:11" ht="16.5" x14ac:dyDescent="0.3">
      <c r="A17" s="22">
        <v>45504</v>
      </c>
      <c r="B17" s="28" t="s">
        <v>26</v>
      </c>
      <c r="C17" s="28" t="s">
        <v>25</v>
      </c>
      <c r="D17" s="2">
        <v>14</v>
      </c>
      <c r="E17" s="3">
        <v>13.16</v>
      </c>
      <c r="F17" s="3">
        <v>2.04</v>
      </c>
      <c r="G17" s="24">
        <v>26.8</v>
      </c>
      <c r="H17" s="25">
        <v>2.2999999999999998</v>
      </c>
      <c r="I17" s="26">
        <f t="shared" si="0"/>
        <v>0.88695652173913053</v>
      </c>
      <c r="J17"/>
      <c r="K17"/>
    </row>
    <row r="18" spans="1:11" ht="16.5" x14ac:dyDescent="0.3">
      <c r="A18" s="22">
        <v>45504</v>
      </c>
      <c r="B18" s="28" t="s">
        <v>26</v>
      </c>
      <c r="C18" s="28" t="s">
        <v>25</v>
      </c>
      <c r="D18" s="2">
        <v>15</v>
      </c>
      <c r="E18" s="3">
        <v>13.16</v>
      </c>
      <c r="F18" s="3">
        <v>2.0499999999999998</v>
      </c>
      <c r="G18" s="24">
        <v>26.8</v>
      </c>
      <c r="H18" s="25">
        <v>2.2999999999999998</v>
      </c>
      <c r="I18" s="26">
        <f t="shared" si="0"/>
        <v>0.89130434782608692</v>
      </c>
      <c r="J18"/>
      <c r="K18"/>
    </row>
    <row r="19" spans="1:11" ht="16.5" x14ac:dyDescent="0.3">
      <c r="A19" s="22">
        <v>45504</v>
      </c>
      <c r="B19" s="28" t="s">
        <v>26</v>
      </c>
      <c r="C19" s="28" t="s">
        <v>25</v>
      </c>
      <c r="D19" s="2">
        <v>16</v>
      </c>
      <c r="E19" s="3">
        <v>13.14</v>
      </c>
      <c r="F19" s="3">
        <v>2.0699999999999998</v>
      </c>
      <c r="G19" s="24">
        <v>26.8</v>
      </c>
      <c r="H19" s="25">
        <v>2.2999999999999998</v>
      </c>
      <c r="I19" s="26">
        <f t="shared" si="0"/>
        <v>0.9</v>
      </c>
      <c r="J19"/>
      <c r="K19"/>
    </row>
    <row r="20" spans="1:11" ht="16.5" x14ac:dyDescent="0.3">
      <c r="A20" s="22">
        <v>45504</v>
      </c>
      <c r="B20" s="28" t="s">
        <v>26</v>
      </c>
      <c r="C20" s="28" t="s">
        <v>25</v>
      </c>
      <c r="D20" s="2">
        <v>17</v>
      </c>
      <c r="E20" s="3">
        <v>13.12</v>
      </c>
      <c r="F20" s="3">
        <v>2.0699999999999998</v>
      </c>
      <c r="G20" s="24">
        <v>26.8</v>
      </c>
      <c r="H20" s="25">
        <v>2.2999999999999998</v>
      </c>
      <c r="I20" s="26">
        <f t="shared" si="0"/>
        <v>0.9</v>
      </c>
      <c r="J20"/>
      <c r="K20"/>
    </row>
    <row r="21" spans="1:11" ht="16.5" x14ac:dyDescent="0.3">
      <c r="A21" s="22">
        <v>45504</v>
      </c>
      <c r="B21" s="28" t="s">
        <v>26</v>
      </c>
      <c r="C21" s="28" t="s">
        <v>25</v>
      </c>
      <c r="D21" s="2">
        <v>18</v>
      </c>
      <c r="E21" s="3">
        <v>13.13</v>
      </c>
      <c r="F21" s="3">
        <v>2.06</v>
      </c>
      <c r="G21" s="24">
        <v>26.8</v>
      </c>
      <c r="H21" s="25">
        <v>2.2999999999999998</v>
      </c>
      <c r="I21" s="26">
        <f t="shared" si="0"/>
        <v>0.89565217391304353</v>
      </c>
      <c r="J21"/>
      <c r="K21"/>
    </row>
    <row r="22" spans="1:11" ht="16.5" x14ac:dyDescent="0.3">
      <c r="A22" s="40" t="s">
        <v>14</v>
      </c>
      <c r="B22" s="41"/>
      <c r="C22" s="41"/>
      <c r="D22" s="42"/>
      <c r="E22" s="19">
        <f>AVERAGE(E4:E21)</f>
        <v>13.155000000000001</v>
      </c>
      <c r="F22" s="19">
        <f>AVERAGE(F4:F21)</f>
        <v>2.0544444444444441</v>
      </c>
      <c r="G22" s="21"/>
      <c r="H22" s="21"/>
      <c r="I22" s="20">
        <f>AVERAGE(I4:I21)</f>
        <v>0.89323671497584556</v>
      </c>
      <c r="J22"/>
      <c r="K22"/>
    </row>
    <row r="23" spans="1:11" ht="16.5" x14ac:dyDescent="0.3">
      <c r="A23" s="43" t="s">
        <v>15</v>
      </c>
      <c r="B23" s="44"/>
      <c r="C23" s="44"/>
      <c r="D23" s="45"/>
      <c r="E23" s="4">
        <f>MAX(E4:E21)</f>
        <v>13.2</v>
      </c>
      <c r="F23" s="4">
        <f>MAX(F4:F21)</f>
        <v>2.09</v>
      </c>
      <c r="G23" s="5"/>
      <c r="H23" s="6"/>
      <c r="I23" s="15">
        <f>MAX(I4:I21)</f>
        <v>0.90869565217391302</v>
      </c>
      <c r="J23"/>
      <c r="K23"/>
    </row>
    <row r="24" spans="1:11" ht="16.5" x14ac:dyDescent="0.3">
      <c r="A24" s="43" t="s">
        <v>16</v>
      </c>
      <c r="B24" s="44"/>
      <c r="C24" s="44"/>
      <c r="D24" s="45"/>
      <c r="E24" s="4">
        <f>MIN(E4:E21)</f>
        <v>13.1</v>
      </c>
      <c r="F24" s="4">
        <f>MIN(F4:F21)</f>
        <v>2.02</v>
      </c>
      <c r="G24" s="5"/>
      <c r="H24" s="6"/>
      <c r="I24" s="15">
        <f>MIN(I4:I21)</f>
        <v>0.87826086956521743</v>
      </c>
      <c r="J24"/>
      <c r="K24"/>
    </row>
    <row r="25" spans="1:11" ht="141.75" customHeight="1" x14ac:dyDescent="0.3">
      <c r="A25" s="1" t="s">
        <v>9</v>
      </c>
      <c r="B25" s="46" t="s">
        <v>40</v>
      </c>
      <c r="C25" s="34"/>
      <c r="D25" s="34"/>
      <c r="E25" s="35"/>
      <c r="F25" s="3" t="s">
        <v>10</v>
      </c>
      <c r="G25" s="34"/>
      <c r="H25" s="34"/>
      <c r="I25" s="35"/>
      <c r="J25"/>
      <c r="K25"/>
    </row>
    <row r="26" spans="1:11" ht="195.75" customHeight="1" x14ac:dyDescent="0.3">
      <c r="A26" s="3" t="s">
        <v>11</v>
      </c>
      <c r="B26" s="33"/>
      <c r="C26" s="34"/>
      <c r="D26" s="34"/>
      <c r="E26" s="35"/>
      <c r="F26" s="3"/>
      <c r="G26" s="36"/>
      <c r="H26" s="36"/>
      <c r="I26" s="37"/>
      <c r="J26"/>
    </row>
    <row r="27" spans="1:11" x14ac:dyDescent="0.3">
      <c r="H27" s="13"/>
    </row>
    <row r="28" spans="1:11" x14ac:dyDescent="0.3">
      <c r="H28" s="13"/>
    </row>
    <row r="29" spans="1:11" x14ac:dyDescent="0.3">
      <c r="H29" s="13"/>
    </row>
    <row r="30" spans="1:11" x14ac:dyDescent="0.3">
      <c r="H30" s="13"/>
    </row>
  </sheetData>
  <autoFilter ref="A3:I21"/>
  <mergeCells count="8">
    <mergeCell ref="B26:E26"/>
    <mergeCell ref="G26:I26"/>
    <mergeCell ref="D2:E2"/>
    <mergeCell ref="A22:D22"/>
    <mergeCell ref="A23:D23"/>
    <mergeCell ref="A24:D24"/>
    <mergeCell ref="B25:E25"/>
    <mergeCell ref="G25:I25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1"/>
  <sheetViews>
    <sheetView topLeftCell="A2" zoomScale="115" zoomScaleNormal="115" workbookViewId="0">
      <selection activeCell="B16" sqref="B16:E16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18" t="s">
        <v>0</v>
      </c>
      <c r="B2" s="18" t="s">
        <v>29</v>
      </c>
      <c r="C2" s="18" t="s">
        <v>1</v>
      </c>
      <c r="D2" s="38" t="s">
        <v>30</v>
      </c>
      <c r="E2" s="39"/>
      <c r="F2" s="10" t="s">
        <v>5</v>
      </c>
      <c r="G2" s="14" t="s">
        <v>19</v>
      </c>
      <c r="H2" s="18" t="s">
        <v>6</v>
      </c>
      <c r="I2" s="10">
        <v>9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35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45504</v>
      </c>
      <c r="B4" s="28" t="s">
        <v>31</v>
      </c>
      <c r="C4" s="28" t="s">
        <v>24</v>
      </c>
      <c r="D4" s="2">
        <v>1</v>
      </c>
      <c r="E4" s="11">
        <v>13.23</v>
      </c>
      <c r="F4" s="23">
        <v>5.97</v>
      </c>
      <c r="G4" s="24">
        <v>27.4</v>
      </c>
      <c r="H4" s="25">
        <v>6.8</v>
      </c>
      <c r="I4" s="26">
        <f>F4/H4</f>
        <v>0.87794117647058822</v>
      </c>
      <c r="J4"/>
      <c r="K4"/>
    </row>
    <row r="5" spans="1:11" ht="16.5" x14ac:dyDescent="0.3">
      <c r="A5" s="22">
        <v>45504</v>
      </c>
      <c r="B5" s="28" t="s">
        <v>31</v>
      </c>
      <c r="C5" s="28" t="s">
        <v>22</v>
      </c>
      <c r="D5" s="2">
        <v>2</v>
      </c>
      <c r="E5" s="11">
        <v>13.17</v>
      </c>
      <c r="F5" s="23">
        <v>5.54</v>
      </c>
      <c r="G5" s="24">
        <v>27.4</v>
      </c>
      <c r="H5" s="25">
        <v>6.8</v>
      </c>
      <c r="I5" s="26">
        <f t="shared" ref="I5:I12" si="0">F5/H5</f>
        <v>0.81470588235294117</v>
      </c>
      <c r="J5"/>
      <c r="K5"/>
    </row>
    <row r="6" spans="1:11" ht="16.5" x14ac:dyDescent="0.3">
      <c r="A6" s="22">
        <v>45504</v>
      </c>
      <c r="B6" s="28" t="s">
        <v>31</v>
      </c>
      <c r="C6" s="28" t="s">
        <v>22</v>
      </c>
      <c r="D6" s="2">
        <v>3</v>
      </c>
      <c r="E6" s="11">
        <v>13.22</v>
      </c>
      <c r="F6" s="23">
        <v>5.62</v>
      </c>
      <c r="G6" s="24">
        <v>27.4</v>
      </c>
      <c r="H6" s="25">
        <v>6.8</v>
      </c>
      <c r="I6" s="26">
        <f t="shared" si="0"/>
        <v>0.82647058823529418</v>
      </c>
      <c r="J6"/>
      <c r="K6"/>
    </row>
    <row r="7" spans="1:11" ht="16.5" x14ac:dyDescent="0.3">
      <c r="A7" s="22">
        <v>45504</v>
      </c>
      <c r="B7" s="28" t="s">
        <v>31</v>
      </c>
      <c r="C7" s="28" t="s">
        <v>22</v>
      </c>
      <c r="D7" s="2">
        <v>4</v>
      </c>
      <c r="E7" s="11">
        <v>13.25</v>
      </c>
      <c r="F7" s="23">
        <v>5.67</v>
      </c>
      <c r="G7" s="24">
        <v>27.4</v>
      </c>
      <c r="H7" s="25">
        <v>6.8</v>
      </c>
      <c r="I7" s="26">
        <f t="shared" si="0"/>
        <v>0.83382352941176474</v>
      </c>
      <c r="J7"/>
      <c r="K7"/>
    </row>
    <row r="8" spans="1:11" ht="16.5" x14ac:dyDescent="0.3">
      <c r="A8" s="22">
        <v>45504</v>
      </c>
      <c r="B8" s="28" t="s">
        <v>31</v>
      </c>
      <c r="C8" s="28" t="s">
        <v>22</v>
      </c>
      <c r="D8" s="2">
        <v>5</v>
      </c>
      <c r="E8" s="11">
        <v>13.2</v>
      </c>
      <c r="F8" s="23">
        <v>5.74</v>
      </c>
      <c r="G8" s="24">
        <v>27.4</v>
      </c>
      <c r="H8" s="25">
        <v>6.8</v>
      </c>
      <c r="I8" s="26">
        <f t="shared" si="0"/>
        <v>0.84411764705882353</v>
      </c>
      <c r="J8"/>
      <c r="K8"/>
    </row>
    <row r="9" spans="1:11" ht="16.5" x14ac:dyDescent="0.3">
      <c r="A9" s="22">
        <v>45504</v>
      </c>
      <c r="B9" s="28" t="s">
        <v>31</v>
      </c>
      <c r="C9" s="28" t="s">
        <v>22</v>
      </c>
      <c r="D9" s="2">
        <v>6</v>
      </c>
      <c r="E9" s="11">
        <v>13.23</v>
      </c>
      <c r="F9" s="23">
        <v>5.75</v>
      </c>
      <c r="G9" s="24">
        <v>27.4</v>
      </c>
      <c r="H9" s="25">
        <v>6.8</v>
      </c>
      <c r="I9" s="26">
        <f t="shared" si="0"/>
        <v>0.84558823529411764</v>
      </c>
      <c r="J9"/>
      <c r="K9"/>
    </row>
    <row r="10" spans="1:11" ht="16.5" x14ac:dyDescent="0.3">
      <c r="A10" s="22">
        <v>45504</v>
      </c>
      <c r="B10" s="28" t="s">
        <v>31</v>
      </c>
      <c r="C10" s="28" t="s">
        <v>22</v>
      </c>
      <c r="D10" s="2">
        <v>7</v>
      </c>
      <c r="E10" s="11">
        <v>13.24</v>
      </c>
      <c r="F10" s="23">
        <v>5.51</v>
      </c>
      <c r="G10" s="24">
        <v>27.4</v>
      </c>
      <c r="H10" s="25">
        <v>6.8</v>
      </c>
      <c r="I10" s="26">
        <f t="shared" si="0"/>
        <v>0.81029411764705883</v>
      </c>
      <c r="J10"/>
      <c r="K10"/>
    </row>
    <row r="11" spans="1:11" ht="16.5" x14ac:dyDescent="0.3">
      <c r="A11" s="22">
        <v>45504</v>
      </c>
      <c r="B11" s="28" t="s">
        <v>31</v>
      </c>
      <c r="C11" s="28" t="s">
        <v>22</v>
      </c>
      <c r="D11" s="2">
        <v>8</v>
      </c>
      <c r="E11" s="11">
        <v>13.23</v>
      </c>
      <c r="F11" s="23">
        <v>5.63</v>
      </c>
      <c r="G11" s="24">
        <v>27.4</v>
      </c>
      <c r="H11" s="25">
        <v>6.8</v>
      </c>
      <c r="I11" s="26">
        <f t="shared" si="0"/>
        <v>0.82794117647058829</v>
      </c>
      <c r="J11"/>
      <c r="K11"/>
    </row>
    <row r="12" spans="1:11" ht="16.5" x14ac:dyDescent="0.3">
      <c r="A12" s="22">
        <v>45504</v>
      </c>
      <c r="B12" s="28" t="s">
        <v>31</v>
      </c>
      <c r="C12" s="28" t="s">
        <v>22</v>
      </c>
      <c r="D12" s="2">
        <v>9</v>
      </c>
      <c r="E12" s="11">
        <v>13.2</v>
      </c>
      <c r="F12" s="23">
        <v>5.86</v>
      </c>
      <c r="G12" s="24">
        <v>27.4</v>
      </c>
      <c r="H12" s="25">
        <v>6.8</v>
      </c>
      <c r="I12" s="26">
        <f t="shared" si="0"/>
        <v>0.86176470588235299</v>
      </c>
      <c r="J12"/>
      <c r="K12"/>
    </row>
    <row r="13" spans="1:11" ht="16.5" x14ac:dyDescent="0.3">
      <c r="A13" s="40" t="s">
        <v>14</v>
      </c>
      <c r="B13" s="41"/>
      <c r="C13" s="41"/>
      <c r="D13" s="42"/>
      <c r="E13" s="19">
        <f>AVERAGE(E4:E12)</f>
        <v>13.218888888888889</v>
      </c>
      <c r="F13" s="19">
        <f>AVERAGE(F4:F12)</f>
        <v>5.6988888888888889</v>
      </c>
      <c r="G13" s="24"/>
      <c r="H13" s="21"/>
      <c r="I13" s="20">
        <f>AVERAGE(I4:I12)</f>
        <v>0.83807189542483662</v>
      </c>
      <c r="J13"/>
      <c r="K13"/>
    </row>
    <row r="14" spans="1:11" ht="16.5" x14ac:dyDescent="0.3">
      <c r="A14" s="43" t="s">
        <v>15</v>
      </c>
      <c r="B14" s="44"/>
      <c r="C14" s="44"/>
      <c r="D14" s="45"/>
      <c r="E14" s="4">
        <f>MAX(E4:E12)</f>
        <v>13.25</v>
      </c>
      <c r="F14" s="4">
        <f>MAX(F4:F12)</f>
        <v>5.97</v>
      </c>
      <c r="G14" s="5"/>
      <c r="H14" s="6"/>
      <c r="I14" s="15">
        <f>MAX(I4:I12)</f>
        <v>0.87794117647058822</v>
      </c>
      <c r="J14"/>
      <c r="K14"/>
    </row>
    <row r="15" spans="1:11" ht="16.5" x14ac:dyDescent="0.3">
      <c r="A15" s="43" t="s">
        <v>16</v>
      </c>
      <c r="B15" s="44"/>
      <c r="C15" s="44"/>
      <c r="D15" s="45"/>
      <c r="E15" s="4">
        <f>MIN(E4:E12)</f>
        <v>13.17</v>
      </c>
      <c r="F15" s="4">
        <f>MIN(F4:F12)</f>
        <v>5.51</v>
      </c>
      <c r="G15" s="5"/>
      <c r="H15" s="6"/>
      <c r="I15" s="15">
        <f>MIN(I4:I12)</f>
        <v>0.81029411764705883</v>
      </c>
      <c r="J15"/>
      <c r="K15"/>
    </row>
    <row r="16" spans="1:11" ht="141.75" customHeight="1" x14ac:dyDescent="0.3">
      <c r="A16" s="1" t="s">
        <v>9</v>
      </c>
      <c r="B16" s="46" t="s">
        <v>41</v>
      </c>
      <c r="C16" s="34"/>
      <c r="D16" s="34"/>
      <c r="E16" s="35"/>
      <c r="F16" s="3" t="s">
        <v>10</v>
      </c>
      <c r="G16" s="34"/>
      <c r="H16" s="34"/>
      <c r="I16" s="35"/>
      <c r="J16"/>
      <c r="K16"/>
    </row>
    <row r="17" spans="1:10" ht="195.75" customHeight="1" x14ac:dyDescent="0.3">
      <c r="A17" s="3" t="s">
        <v>11</v>
      </c>
      <c r="B17" s="33"/>
      <c r="C17" s="34"/>
      <c r="D17" s="34"/>
      <c r="E17" s="35"/>
      <c r="F17" s="3"/>
      <c r="G17" s="36"/>
      <c r="H17" s="36"/>
      <c r="I17" s="37"/>
      <c r="J17"/>
    </row>
    <row r="18" spans="1:10" x14ac:dyDescent="0.3">
      <c r="H18" s="13"/>
    </row>
    <row r="19" spans="1:10" x14ac:dyDescent="0.3">
      <c r="H19" s="13"/>
    </row>
    <row r="20" spans="1:10" x14ac:dyDescent="0.3">
      <c r="H20" s="13"/>
    </row>
    <row r="21" spans="1:10" x14ac:dyDescent="0.3">
      <c r="H21" s="13"/>
    </row>
  </sheetData>
  <autoFilter ref="A3:I12"/>
  <mergeCells count="8">
    <mergeCell ref="B17:E17"/>
    <mergeCell ref="G17:I17"/>
    <mergeCell ref="D2:E2"/>
    <mergeCell ref="A13:D13"/>
    <mergeCell ref="A14:D14"/>
    <mergeCell ref="A15:D15"/>
    <mergeCell ref="B16:E16"/>
    <mergeCell ref="G16:I16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6"/>
  <sheetViews>
    <sheetView topLeftCell="A10" zoomScale="115" zoomScaleNormal="115" workbookViewId="0">
      <selection activeCell="B11" sqref="B11:E11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0.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27" t="s">
        <v>0</v>
      </c>
      <c r="B2" s="27" t="s">
        <v>20</v>
      </c>
      <c r="C2" s="27" t="s">
        <v>1</v>
      </c>
      <c r="D2" s="38" t="s">
        <v>32</v>
      </c>
      <c r="E2" s="39"/>
      <c r="F2" s="10" t="s">
        <v>5</v>
      </c>
      <c r="G2" s="14" t="s">
        <v>21</v>
      </c>
      <c r="H2" s="27" t="s">
        <v>6</v>
      </c>
      <c r="I2" s="10">
        <v>4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45504</v>
      </c>
      <c r="B4" s="28" t="s">
        <v>26</v>
      </c>
      <c r="C4" s="28" t="s">
        <v>23</v>
      </c>
      <c r="D4" s="2">
        <v>1</v>
      </c>
      <c r="E4" s="11">
        <v>13.03</v>
      </c>
      <c r="F4" s="23">
        <v>2.54</v>
      </c>
      <c r="G4" s="24">
        <v>26.7</v>
      </c>
      <c r="H4" s="25">
        <v>2.8</v>
      </c>
      <c r="I4" s="26">
        <f>F4/H4</f>
        <v>0.90714285714285725</v>
      </c>
      <c r="J4"/>
      <c r="K4"/>
    </row>
    <row r="5" spans="1:11" ht="16.5" x14ac:dyDescent="0.3">
      <c r="A5" s="22">
        <v>45504</v>
      </c>
      <c r="B5" s="28" t="s">
        <v>26</v>
      </c>
      <c r="C5" s="28" t="s">
        <v>23</v>
      </c>
      <c r="D5" s="2">
        <v>2</v>
      </c>
      <c r="E5" s="11">
        <v>13.04</v>
      </c>
      <c r="F5" s="23">
        <v>2.54</v>
      </c>
      <c r="G5" s="24">
        <v>26.7</v>
      </c>
      <c r="H5" s="25">
        <v>2.8</v>
      </c>
      <c r="I5" s="26">
        <f t="shared" ref="I5:I7" si="0">F5/H5</f>
        <v>0.90714285714285725</v>
      </c>
      <c r="J5"/>
      <c r="K5"/>
    </row>
    <row r="6" spans="1:11" ht="16.5" x14ac:dyDescent="0.3">
      <c r="A6" s="22">
        <v>45504</v>
      </c>
      <c r="B6" s="28" t="s">
        <v>26</v>
      </c>
      <c r="C6" s="28" t="s">
        <v>23</v>
      </c>
      <c r="D6" s="2">
        <v>3</v>
      </c>
      <c r="E6" s="11">
        <v>13.03</v>
      </c>
      <c r="F6" s="23">
        <v>2.4700000000000002</v>
      </c>
      <c r="G6" s="24">
        <v>26.7</v>
      </c>
      <c r="H6" s="25">
        <v>2.8</v>
      </c>
      <c r="I6" s="26">
        <f t="shared" si="0"/>
        <v>0.88214285714285723</v>
      </c>
      <c r="J6"/>
      <c r="K6"/>
    </row>
    <row r="7" spans="1:11" ht="16.5" x14ac:dyDescent="0.3">
      <c r="A7" s="22">
        <v>45504</v>
      </c>
      <c r="B7" s="28" t="s">
        <v>26</v>
      </c>
      <c r="C7" s="28" t="s">
        <v>23</v>
      </c>
      <c r="D7" s="2">
        <v>4</v>
      </c>
      <c r="E7" s="11">
        <v>13.04</v>
      </c>
      <c r="F7" s="23">
        <v>2.4900000000000002</v>
      </c>
      <c r="G7" s="24">
        <v>26.7</v>
      </c>
      <c r="H7" s="25">
        <v>2.8</v>
      </c>
      <c r="I7" s="26">
        <f t="shared" si="0"/>
        <v>0.88928571428571446</v>
      </c>
      <c r="J7"/>
      <c r="K7"/>
    </row>
    <row r="8" spans="1:11" ht="16.5" x14ac:dyDescent="0.3">
      <c r="A8" s="40" t="s">
        <v>14</v>
      </c>
      <c r="B8" s="41"/>
      <c r="C8" s="41"/>
      <c r="D8" s="42"/>
      <c r="E8" s="19">
        <f>AVERAGE(E4:E7)</f>
        <v>13.035</v>
      </c>
      <c r="F8" s="19">
        <f>AVERAGE(F4:F7)</f>
        <v>2.5100000000000002</v>
      </c>
      <c r="G8" s="24"/>
      <c r="H8" s="21"/>
      <c r="I8" s="20">
        <f>AVERAGE(I4:I7)</f>
        <v>0.89642857142857157</v>
      </c>
      <c r="J8"/>
      <c r="K8"/>
    </row>
    <row r="9" spans="1:11" ht="16.5" x14ac:dyDescent="0.3">
      <c r="A9" s="43" t="s">
        <v>15</v>
      </c>
      <c r="B9" s="44"/>
      <c r="C9" s="44"/>
      <c r="D9" s="45"/>
      <c r="E9" s="4">
        <f>MAX(E4:E7)</f>
        <v>13.04</v>
      </c>
      <c r="F9" s="4">
        <f>MAX(F4:F7)</f>
        <v>2.54</v>
      </c>
      <c r="G9" s="5"/>
      <c r="H9" s="6"/>
      <c r="I9" s="15">
        <f>MAX(I4:I7)</f>
        <v>0.90714285714285725</v>
      </c>
      <c r="J9"/>
      <c r="K9"/>
    </row>
    <row r="10" spans="1:11" ht="16.5" x14ac:dyDescent="0.3">
      <c r="A10" s="43" t="s">
        <v>16</v>
      </c>
      <c r="B10" s="44"/>
      <c r="C10" s="44"/>
      <c r="D10" s="45"/>
      <c r="E10" s="4">
        <f>MIN(E4:E7)</f>
        <v>13.03</v>
      </c>
      <c r="F10" s="4">
        <f>MIN(F4:F7)</f>
        <v>2.4700000000000002</v>
      </c>
      <c r="G10" s="5"/>
      <c r="H10" s="6"/>
      <c r="I10" s="15">
        <f>MIN(I4:I7)</f>
        <v>0.88214285714285723</v>
      </c>
      <c r="J10"/>
      <c r="K10"/>
    </row>
    <row r="11" spans="1:11" ht="141.75" customHeight="1" x14ac:dyDescent="0.3">
      <c r="A11" s="1" t="s">
        <v>9</v>
      </c>
      <c r="B11" s="46" t="s">
        <v>42</v>
      </c>
      <c r="C11" s="34"/>
      <c r="D11" s="34"/>
      <c r="E11" s="35"/>
      <c r="F11" s="3" t="s">
        <v>10</v>
      </c>
      <c r="G11" s="34"/>
      <c r="H11" s="34"/>
      <c r="I11" s="35"/>
      <c r="J11"/>
      <c r="K11"/>
    </row>
    <row r="12" spans="1:11" ht="195.75" customHeight="1" x14ac:dyDescent="0.3">
      <c r="A12" s="3" t="s">
        <v>11</v>
      </c>
      <c r="B12" s="33"/>
      <c r="C12" s="34"/>
      <c r="D12" s="34"/>
      <c r="E12" s="35"/>
      <c r="F12" s="3"/>
      <c r="G12" s="36"/>
      <c r="H12" s="36"/>
      <c r="I12" s="37"/>
      <c r="J12"/>
    </row>
    <row r="13" spans="1:11" x14ac:dyDescent="0.3">
      <c r="H13" s="13"/>
    </row>
    <row r="14" spans="1:11" x14ac:dyDescent="0.3">
      <c r="H14" s="13"/>
    </row>
    <row r="15" spans="1:11" x14ac:dyDescent="0.3">
      <c r="H15" s="13"/>
    </row>
    <row r="16" spans="1:11" x14ac:dyDescent="0.3">
      <c r="H16" s="13"/>
    </row>
  </sheetData>
  <autoFilter ref="A3:I7"/>
  <mergeCells count="8">
    <mergeCell ref="B12:E12"/>
    <mergeCell ref="G12:I12"/>
    <mergeCell ref="D2:E2"/>
    <mergeCell ref="A8:D8"/>
    <mergeCell ref="A9:D9"/>
    <mergeCell ref="A10:D10"/>
    <mergeCell ref="B11:E11"/>
    <mergeCell ref="G11:I11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4"/>
  <sheetViews>
    <sheetView tabSelected="1" topLeftCell="A36" zoomScale="115" zoomScaleNormal="115" workbookViewId="0">
      <selection activeCell="G39" sqref="G39:I39"/>
    </sheetView>
  </sheetViews>
  <sheetFormatPr defaultRowHeight="15.75" x14ac:dyDescent="0.3"/>
  <cols>
    <col min="1" max="1" width="14.875" style="7" customWidth="1"/>
    <col min="2" max="2" width="15.375" style="7" customWidth="1"/>
    <col min="3" max="3" width="17.375" style="7" bestFit="1" customWidth="1"/>
    <col min="4" max="4" width="9" style="7"/>
    <col min="5" max="5" width="9.625" style="8" bestFit="1" customWidth="1"/>
    <col min="6" max="6" width="14.5" style="9" customWidth="1"/>
    <col min="7" max="7" width="11.125" style="9" customWidth="1"/>
    <col min="8" max="8" width="17" style="9" customWidth="1"/>
    <col min="9" max="9" width="25.625" style="7" customWidth="1"/>
    <col min="10" max="16384" width="9" style="7"/>
  </cols>
  <sheetData>
    <row r="1" spans="1:11" ht="16.5" thickBot="1" x14ac:dyDescent="0.35"/>
    <row r="2" spans="1:11" ht="45.6" customHeight="1" thickBot="1" x14ac:dyDescent="0.35">
      <c r="A2" s="32" t="s">
        <v>0</v>
      </c>
      <c r="B2" s="32" t="s">
        <v>33</v>
      </c>
      <c r="C2" s="32" t="s">
        <v>1</v>
      </c>
      <c r="D2" s="38" t="s">
        <v>34</v>
      </c>
      <c r="E2" s="39"/>
      <c r="F2" s="10" t="s">
        <v>5</v>
      </c>
      <c r="G2" s="14" t="s">
        <v>19</v>
      </c>
      <c r="H2" s="32" t="s">
        <v>6</v>
      </c>
      <c r="I2" s="10">
        <v>32</v>
      </c>
      <c r="J2"/>
      <c r="K2"/>
    </row>
    <row r="3" spans="1:11" ht="31.5" x14ac:dyDescent="0.3">
      <c r="A3" s="2" t="s">
        <v>7</v>
      </c>
      <c r="B3" s="2" t="s">
        <v>4</v>
      </c>
      <c r="C3" s="2" t="s">
        <v>12</v>
      </c>
      <c r="D3" s="2" t="s">
        <v>2</v>
      </c>
      <c r="E3" s="11" t="s">
        <v>3</v>
      </c>
      <c r="F3" s="16" t="s">
        <v>17</v>
      </c>
      <c r="G3" s="12" t="s">
        <v>8</v>
      </c>
      <c r="H3" s="16" t="s">
        <v>18</v>
      </c>
      <c r="I3" s="17" t="s">
        <v>13</v>
      </c>
      <c r="J3"/>
      <c r="K3"/>
    </row>
    <row r="4" spans="1:11" ht="16.5" x14ac:dyDescent="0.3">
      <c r="A4" s="22">
        <v>45504</v>
      </c>
      <c r="B4" s="47" t="s">
        <v>26</v>
      </c>
      <c r="C4" s="47" t="s">
        <v>38</v>
      </c>
      <c r="D4" s="2">
        <v>1</v>
      </c>
      <c r="E4" s="11">
        <v>13.59</v>
      </c>
      <c r="F4" s="25">
        <v>11.33</v>
      </c>
      <c r="G4" s="24">
        <v>25</v>
      </c>
      <c r="H4" s="25">
        <v>12</v>
      </c>
      <c r="I4" s="26">
        <f>F4/H4</f>
        <v>0.94416666666666671</v>
      </c>
      <c r="J4"/>
      <c r="K4"/>
    </row>
    <row r="5" spans="1:11" ht="16.5" x14ac:dyDescent="0.3">
      <c r="A5" s="22">
        <v>45504</v>
      </c>
      <c r="B5" s="47" t="s">
        <v>26</v>
      </c>
      <c r="C5" s="47" t="s">
        <v>38</v>
      </c>
      <c r="D5" s="2">
        <v>2</v>
      </c>
      <c r="E5" s="11">
        <v>13.56</v>
      </c>
      <c r="F5" s="25">
        <v>11.56</v>
      </c>
      <c r="G5" s="24">
        <v>25</v>
      </c>
      <c r="H5" s="25">
        <v>12</v>
      </c>
      <c r="I5" s="26">
        <f t="shared" ref="I5:I35" si="0">F5/H5</f>
        <v>0.96333333333333337</v>
      </c>
      <c r="J5"/>
      <c r="K5"/>
    </row>
    <row r="6" spans="1:11" ht="16.5" x14ac:dyDescent="0.3">
      <c r="A6" s="22">
        <v>45504</v>
      </c>
      <c r="B6" s="47" t="s">
        <v>26</v>
      </c>
      <c r="C6" s="47" t="s">
        <v>38</v>
      </c>
      <c r="D6" s="2">
        <v>3</v>
      </c>
      <c r="E6" s="11">
        <v>13.63</v>
      </c>
      <c r="F6" s="25">
        <v>10.6</v>
      </c>
      <c r="G6" s="24">
        <v>25</v>
      </c>
      <c r="H6" s="25">
        <v>12</v>
      </c>
      <c r="I6" s="26">
        <f t="shared" si="0"/>
        <v>0.8833333333333333</v>
      </c>
      <c r="J6"/>
      <c r="K6"/>
    </row>
    <row r="7" spans="1:11" ht="16.5" x14ac:dyDescent="0.3">
      <c r="A7" s="22">
        <v>45504</v>
      </c>
      <c r="B7" s="47" t="s">
        <v>26</v>
      </c>
      <c r="C7" s="47" t="s">
        <v>38</v>
      </c>
      <c r="D7" s="2">
        <v>4</v>
      </c>
      <c r="E7" s="11">
        <v>13.62</v>
      </c>
      <c r="F7" s="25">
        <v>12.91</v>
      </c>
      <c r="G7" s="24">
        <v>25</v>
      </c>
      <c r="H7" s="25">
        <v>12</v>
      </c>
      <c r="I7" s="26">
        <f t="shared" si="0"/>
        <v>1.0758333333333334</v>
      </c>
      <c r="J7"/>
      <c r="K7"/>
    </row>
    <row r="8" spans="1:11" ht="16.5" x14ac:dyDescent="0.3">
      <c r="A8" s="22">
        <v>45504</v>
      </c>
      <c r="B8" s="47" t="s">
        <v>26</v>
      </c>
      <c r="C8" s="47" t="s">
        <v>38</v>
      </c>
      <c r="D8" s="2">
        <v>5</v>
      </c>
      <c r="E8" s="48" t="s">
        <v>36</v>
      </c>
      <c r="F8" s="49"/>
      <c r="G8" s="24">
        <v>25</v>
      </c>
      <c r="H8" s="25">
        <v>12</v>
      </c>
      <c r="I8" s="26" t="e">
        <f>E8/H8</f>
        <v>#VALUE!</v>
      </c>
      <c r="J8"/>
      <c r="K8"/>
    </row>
    <row r="9" spans="1:11" ht="16.5" x14ac:dyDescent="0.3">
      <c r="A9" s="22">
        <v>45504</v>
      </c>
      <c r="B9" s="47" t="s">
        <v>26</v>
      </c>
      <c r="C9" s="47" t="s">
        <v>38</v>
      </c>
      <c r="D9" s="2">
        <v>6</v>
      </c>
      <c r="E9" s="48" t="s">
        <v>36</v>
      </c>
      <c r="F9" s="49"/>
      <c r="G9" s="24">
        <v>25</v>
      </c>
      <c r="H9" s="25">
        <v>12</v>
      </c>
      <c r="I9" s="26" t="e">
        <f>E9/H9</f>
        <v>#VALUE!</v>
      </c>
      <c r="J9"/>
      <c r="K9"/>
    </row>
    <row r="10" spans="1:11" ht="16.5" x14ac:dyDescent="0.3">
      <c r="A10" s="22">
        <v>45504</v>
      </c>
      <c r="B10" s="47" t="s">
        <v>26</v>
      </c>
      <c r="C10" s="47" t="s">
        <v>38</v>
      </c>
      <c r="D10" s="2">
        <v>7</v>
      </c>
      <c r="E10" s="48" t="s">
        <v>36</v>
      </c>
      <c r="F10" s="49"/>
      <c r="G10" s="24">
        <v>25</v>
      </c>
      <c r="H10" s="25">
        <v>12</v>
      </c>
      <c r="I10" s="26" t="e">
        <f>E10/H10</f>
        <v>#VALUE!</v>
      </c>
      <c r="J10"/>
      <c r="K10"/>
    </row>
    <row r="11" spans="1:11" ht="16.5" x14ac:dyDescent="0.3">
      <c r="A11" s="22">
        <v>45504</v>
      </c>
      <c r="B11" s="47" t="s">
        <v>26</v>
      </c>
      <c r="C11" s="47" t="s">
        <v>38</v>
      </c>
      <c r="D11" s="2">
        <v>8</v>
      </c>
      <c r="E11" s="48" t="s">
        <v>36</v>
      </c>
      <c r="F11" s="49"/>
      <c r="G11" s="24">
        <v>25</v>
      </c>
      <c r="H11" s="25">
        <v>12</v>
      </c>
      <c r="I11" s="26" t="e">
        <f>E11/H11</f>
        <v>#VALUE!</v>
      </c>
      <c r="J11"/>
      <c r="K11"/>
    </row>
    <row r="12" spans="1:11" ht="16.5" x14ac:dyDescent="0.3">
      <c r="A12" s="22">
        <v>45504</v>
      </c>
      <c r="B12" s="47" t="s">
        <v>26</v>
      </c>
      <c r="C12" s="47" t="s">
        <v>38</v>
      </c>
      <c r="D12" s="2">
        <v>9</v>
      </c>
      <c r="E12" s="48" t="s">
        <v>36</v>
      </c>
      <c r="F12" s="49"/>
      <c r="G12" s="24">
        <v>25</v>
      </c>
      <c r="H12" s="25">
        <v>12</v>
      </c>
      <c r="I12" s="26" t="e">
        <f>E12/H12</f>
        <v>#VALUE!</v>
      </c>
      <c r="J12"/>
      <c r="K12"/>
    </row>
    <row r="13" spans="1:11" ht="16.5" x14ac:dyDescent="0.3">
      <c r="A13" s="22">
        <v>45504</v>
      </c>
      <c r="B13" s="47" t="s">
        <v>26</v>
      </c>
      <c r="C13" s="47" t="s">
        <v>38</v>
      </c>
      <c r="D13" s="2">
        <v>10</v>
      </c>
      <c r="E13" s="48" t="s">
        <v>36</v>
      </c>
      <c r="F13" s="49"/>
      <c r="G13" s="24">
        <v>25</v>
      </c>
      <c r="H13" s="25">
        <v>12</v>
      </c>
      <c r="I13" s="26" t="e">
        <f>E13/H13</f>
        <v>#VALUE!</v>
      </c>
      <c r="J13"/>
      <c r="K13"/>
    </row>
    <row r="14" spans="1:11" ht="16.5" x14ac:dyDescent="0.3">
      <c r="A14" s="22">
        <v>45504</v>
      </c>
      <c r="B14" s="47" t="s">
        <v>26</v>
      </c>
      <c r="C14" s="47" t="s">
        <v>38</v>
      </c>
      <c r="D14" s="2">
        <v>11</v>
      </c>
      <c r="E14" s="11">
        <v>13.55</v>
      </c>
      <c r="F14" s="25">
        <v>13.45</v>
      </c>
      <c r="G14" s="24">
        <v>25</v>
      </c>
      <c r="H14" s="25">
        <v>12</v>
      </c>
      <c r="I14" s="26">
        <f t="shared" si="0"/>
        <v>1.1208333333333333</v>
      </c>
      <c r="J14"/>
      <c r="K14"/>
    </row>
    <row r="15" spans="1:11" ht="16.5" x14ac:dyDescent="0.3">
      <c r="A15" s="22">
        <v>45504</v>
      </c>
      <c r="B15" s="47" t="s">
        <v>26</v>
      </c>
      <c r="C15" s="47" t="s">
        <v>38</v>
      </c>
      <c r="D15" s="2">
        <v>12</v>
      </c>
      <c r="E15" s="11">
        <v>13.54</v>
      </c>
      <c r="F15" s="25">
        <v>12.4</v>
      </c>
      <c r="G15" s="24">
        <v>25</v>
      </c>
      <c r="H15" s="25">
        <v>12</v>
      </c>
      <c r="I15" s="26">
        <f t="shared" si="0"/>
        <v>1.0333333333333334</v>
      </c>
      <c r="J15"/>
      <c r="K15"/>
    </row>
    <row r="16" spans="1:11" ht="16.5" x14ac:dyDescent="0.3">
      <c r="A16" s="22">
        <v>45504</v>
      </c>
      <c r="B16" s="47" t="s">
        <v>26</v>
      </c>
      <c r="C16" s="47" t="s">
        <v>38</v>
      </c>
      <c r="D16" s="2">
        <v>13</v>
      </c>
      <c r="E16" s="11">
        <v>13.6</v>
      </c>
      <c r="F16" s="25">
        <v>11.28</v>
      </c>
      <c r="G16" s="24">
        <v>25</v>
      </c>
      <c r="H16" s="25">
        <v>12</v>
      </c>
      <c r="I16" s="26">
        <f t="shared" si="0"/>
        <v>0.94</v>
      </c>
      <c r="J16"/>
      <c r="K16"/>
    </row>
    <row r="17" spans="1:11" ht="16.5" x14ac:dyDescent="0.3">
      <c r="A17" s="22">
        <v>45504</v>
      </c>
      <c r="B17" s="47" t="s">
        <v>26</v>
      </c>
      <c r="C17" s="47" t="s">
        <v>38</v>
      </c>
      <c r="D17" s="2">
        <v>14</v>
      </c>
      <c r="E17" s="11">
        <v>13.54</v>
      </c>
      <c r="F17" s="25">
        <v>12.05</v>
      </c>
      <c r="G17" s="24">
        <v>25</v>
      </c>
      <c r="H17" s="25">
        <v>12</v>
      </c>
      <c r="I17" s="26">
        <f t="shared" si="0"/>
        <v>1.0041666666666667</v>
      </c>
      <c r="J17"/>
      <c r="K17"/>
    </row>
    <row r="18" spans="1:11" ht="16.5" x14ac:dyDescent="0.3">
      <c r="A18" s="22">
        <v>45504</v>
      </c>
      <c r="B18" s="28" t="s">
        <v>26</v>
      </c>
      <c r="C18" s="47" t="s">
        <v>38</v>
      </c>
      <c r="D18" s="2">
        <v>15</v>
      </c>
      <c r="E18" s="50" t="s">
        <v>37</v>
      </c>
      <c r="F18" s="51"/>
      <c r="G18" s="24">
        <v>25</v>
      </c>
      <c r="H18" s="25">
        <v>12</v>
      </c>
      <c r="I18" s="26" t="e">
        <f>E18/H18</f>
        <v>#VALUE!</v>
      </c>
      <c r="J18"/>
      <c r="K18"/>
    </row>
    <row r="19" spans="1:11" ht="16.5" x14ac:dyDescent="0.3">
      <c r="A19" s="22">
        <v>45504</v>
      </c>
      <c r="B19" s="28" t="s">
        <v>26</v>
      </c>
      <c r="C19" s="47" t="s">
        <v>38</v>
      </c>
      <c r="D19" s="2">
        <v>16</v>
      </c>
      <c r="E19" s="50" t="s">
        <v>37</v>
      </c>
      <c r="F19" s="51"/>
      <c r="G19" s="24">
        <v>25</v>
      </c>
      <c r="H19" s="25">
        <v>12</v>
      </c>
      <c r="I19" s="26" t="e">
        <f>E19/H19</f>
        <v>#VALUE!</v>
      </c>
      <c r="J19"/>
      <c r="K19"/>
    </row>
    <row r="20" spans="1:11" ht="16.5" x14ac:dyDescent="0.3">
      <c r="A20" s="22">
        <v>45504</v>
      </c>
      <c r="B20" s="28" t="s">
        <v>26</v>
      </c>
      <c r="C20" s="47" t="s">
        <v>38</v>
      </c>
      <c r="D20" s="2">
        <v>17</v>
      </c>
      <c r="E20" s="50" t="s">
        <v>37</v>
      </c>
      <c r="F20" s="51"/>
      <c r="G20" s="24">
        <v>25</v>
      </c>
      <c r="H20" s="25">
        <v>12</v>
      </c>
      <c r="I20" s="26" t="e">
        <f>E20/H20</f>
        <v>#VALUE!</v>
      </c>
      <c r="J20"/>
      <c r="K20"/>
    </row>
    <row r="21" spans="1:11" ht="16.5" x14ac:dyDescent="0.3">
      <c r="A21" s="22">
        <v>45504</v>
      </c>
      <c r="B21" s="28" t="s">
        <v>26</v>
      </c>
      <c r="C21" s="47" t="s">
        <v>38</v>
      </c>
      <c r="D21" s="2">
        <v>18</v>
      </c>
      <c r="E21" s="50" t="s">
        <v>37</v>
      </c>
      <c r="F21" s="51"/>
      <c r="G21" s="24">
        <v>25</v>
      </c>
      <c r="H21" s="25">
        <v>12</v>
      </c>
      <c r="I21" s="26" t="e">
        <f>E21/H21</f>
        <v>#VALUE!</v>
      </c>
      <c r="J21"/>
      <c r="K21"/>
    </row>
    <row r="22" spans="1:11" ht="16.5" x14ac:dyDescent="0.3">
      <c r="A22" s="22">
        <v>45504</v>
      </c>
      <c r="B22" s="28" t="s">
        <v>26</v>
      </c>
      <c r="C22" s="47" t="s">
        <v>38</v>
      </c>
      <c r="D22" s="2">
        <v>19</v>
      </c>
      <c r="E22" s="50" t="s">
        <v>37</v>
      </c>
      <c r="F22" s="51"/>
      <c r="G22" s="24">
        <v>25</v>
      </c>
      <c r="H22" s="25">
        <v>12</v>
      </c>
      <c r="I22" s="26" t="e">
        <f>E22/H22</f>
        <v>#VALUE!</v>
      </c>
      <c r="J22"/>
      <c r="K22"/>
    </row>
    <row r="23" spans="1:11" ht="16.5" x14ac:dyDescent="0.3">
      <c r="A23" s="22">
        <v>45504</v>
      </c>
      <c r="B23" s="28" t="s">
        <v>26</v>
      </c>
      <c r="C23" s="47" t="s">
        <v>38</v>
      </c>
      <c r="D23" s="2">
        <v>20</v>
      </c>
      <c r="E23" s="50" t="s">
        <v>37</v>
      </c>
      <c r="F23" s="51"/>
      <c r="G23" s="24">
        <v>25</v>
      </c>
      <c r="H23" s="25">
        <v>12</v>
      </c>
      <c r="I23" s="26" t="e">
        <f>E23/H23</f>
        <v>#VALUE!</v>
      </c>
      <c r="J23"/>
      <c r="K23"/>
    </row>
    <row r="24" spans="1:11" ht="16.5" x14ac:dyDescent="0.3">
      <c r="A24" s="22">
        <v>45504</v>
      </c>
      <c r="B24" s="28" t="s">
        <v>26</v>
      </c>
      <c r="C24" s="47" t="s">
        <v>38</v>
      </c>
      <c r="D24" s="2">
        <v>21</v>
      </c>
      <c r="E24" s="50" t="s">
        <v>37</v>
      </c>
      <c r="F24" s="51"/>
      <c r="G24" s="24">
        <v>25</v>
      </c>
      <c r="H24" s="25">
        <v>12</v>
      </c>
      <c r="I24" s="26" t="e">
        <f>E24/H24</f>
        <v>#VALUE!</v>
      </c>
      <c r="J24"/>
      <c r="K24"/>
    </row>
    <row r="25" spans="1:11" ht="16.5" x14ac:dyDescent="0.3">
      <c r="A25" s="22">
        <v>45504</v>
      </c>
      <c r="B25" s="28" t="s">
        <v>26</v>
      </c>
      <c r="C25" s="47" t="s">
        <v>38</v>
      </c>
      <c r="D25" s="2">
        <v>22</v>
      </c>
      <c r="E25" s="50" t="s">
        <v>37</v>
      </c>
      <c r="F25" s="51"/>
      <c r="G25" s="24">
        <v>25</v>
      </c>
      <c r="H25" s="25">
        <v>12</v>
      </c>
      <c r="I25" s="26" t="e">
        <f>E25/H25</f>
        <v>#VALUE!</v>
      </c>
      <c r="J25"/>
      <c r="K25"/>
    </row>
    <row r="26" spans="1:11" ht="16.5" x14ac:dyDescent="0.3">
      <c r="A26" s="22">
        <v>45504</v>
      </c>
      <c r="B26" s="28" t="s">
        <v>26</v>
      </c>
      <c r="C26" s="47" t="s">
        <v>38</v>
      </c>
      <c r="D26" s="2">
        <v>23</v>
      </c>
      <c r="E26" s="30">
        <v>13.58</v>
      </c>
      <c r="F26" s="31">
        <v>11.42</v>
      </c>
      <c r="G26" s="24">
        <v>25</v>
      </c>
      <c r="H26" s="25">
        <v>12</v>
      </c>
      <c r="I26" s="26">
        <f t="shared" si="0"/>
        <v>0.95166666666666666</v>
      </c>
      <c r="J26"/>
      <c r="K26"/>
    </row>
    <row r="27" spans="1:11" ht="16.5" x14ac:dyDescent="0.3">
      <c r="A27" s="22">
        <v>45504</v>
      </c>
      <c r="B27" s="28" t="s">
        <v>26</v>
      </c>
      <c r="C27" s="47" t="s">
        <v>38</v>
      </c>
      <c r="D27" s="2">
        <v>24</v>
      </c>
      <c r="E27" s="3">
        <v>13.57</v>
      </c>
      <c r="F27" s="3">
        <v>11.63</v>
      </c>
      <c r="G27" s="24">
        <v>25</v>
      </c>
      <c r="H27" s="25">
        <v>12</v>
      </c>
      <c r="I27" s="26">
        <f t="shared" si="0"/>
        <v>0.96916666666666673</v>
      </c>
      <c r="J27"/>
      <c r="K27"/>
    </row>
    <row r="28" spans="1:11" ht="16.5" x14ac:dyDescent="0.3">
      <c r="A28" s="22">
        <v>45504</v>
      </c>
      <c r="B28" s="28" t="s">
        <v>26</v>
      </c>
      <c r="C28" s="47" t="s">
        <v>38</v>
      </c>
      <c r="D28" s="2">
        <v>25</v>
      </c>
      <c r="E28" s="3">
        <v>13.57</v>
      </c>
      <c r="F28" s="3">
        <v>12.31</v>
      </c>
      <c r="G28" s="24">
        <v>25</v>
      </c>
      <c r="H28" s="25">
        <v>12</v>
      </c>
      <c r="I28" s="26">
        <f t="shared" si="0"/>
        <v>1.0258333333333334</v>
      </c>
      <c r="J28"/>
      <c r="K28"/>
    </row>
    <row r="29" spans="1:11" ht="16.5" x14ac:dyDescent="0.3">
      <c r="A29" s="22">
        <v>45504</v>
      </c>
      <c r="B29" s="28" t="s">
        <v>26</v>
      </c>
      <c r="C29" s="47" t="s">
        <v>38</v>
      </c>
      <c r="D29" s="2">
        <v>26</v>
      </c>
      <c r="E29" s="3">
        <v>13.59</v>
      </c>
      <c r="F29" s="3">
        <v>11.97</v>
      </c>
      <c r="G29" s="24">
        <v>25</v>
      </c>
      <c r="H29" s="25">
        <v>12</v>
      </c>
      <c r="I29" s="26">
        <f t="shared" si="0"/>
        <v>0.99750000000000005</v>
      </c>
      <c r="J29"/>
      <c r="K29"/>
    </row>
    <row r="30" spans="1:11" ht="16.5" x14ac:dyDescent="0.3">
      <c r="A30" s="22">
        <v>45504</v>
      </c>
      <c r="B30" s="28" t="s">
        <v>26</v>
      </c>
      <c r="C30" s="47" t="s">
        <v>38</v>
      </c>
      <c r="D30" s="2">
        <v>27</v>
      </c>
      <c r="E30" s="52" t="s">
        <v>36</v>
      </c>
      <c r="F30" s="53"/>
      <c r="G30" s="24">
        <v>25</v>
      </c>
      <c r="H30" s="25">
        <v>12</v>
      </c>
      <c r="I30" s="26" t="e">
        <f>E30/H30</f>
        <v>#VALUE!</v>
      </c>
      <c r="J30"/>
      <c r="K30"/>
    </row>
    <row r="31" spans="1:11" ht="16.5" x14ac:dyDescent="0.3">
      <c r="A31" s="22">
        <v>45504</v>
      </c>
      <c r="B31" s="28" t="s">
        <v>26</v>
      </c>
      <c r="C31" s="47" t="s">
        <v>38</v>
      </c>
      <c r="D31" s="2">
        <v>28</v>
      </c>
      <c r="E31" s="52" t="s">
        <v>36</v>
      </c>
      <c r="F31" s="53"/>
      <c r="G31" s="24">
        <v>25</v>
      </c>
      <c r="H31" s="25">
        <v>12</v>
      </c>
      <c r="I31" s="26" t="e">
        <f>E31/H31</f>
        <v>#VALUE!</v>
      </c>
      <c r="J31"/>
      <c r="K31"/>
    </row>
    <row r="32" spans="1:11" ht="16.5" x14ac:dyDescent="0.3">
      <c r="A32" s="22">
        <v>45504</v>
      </c>
      <c r="B32" s="28" t="s">
        <v>26</v>
      </c>
      <c r="C32" s="47" t="s">
        <v>38</v>
      </c>
      <c r="D32" s="2">
        <v>29</v>
      </c>
      <c r="E32" s="52" t="s">
        <v>36</v>
      </c>
      <c r="F32" s="53"/>
      <c r="G32" s="24">
        <v>25</v>
      </c>
      <c r="H32" s="25">
        <v>12</v>
      </c>
      <c r="I32" s="26" t="e">
        <f>E32/H32</f>
        <v>#VALUE!</v>
      </c>
      <c r="J32"/>
      <c r="K32"/>
    </row>
    <row r="33" spans="1:11" ht="16.5" x14ac:dyDescent="0.3">
      <c r="A33" s="22">
        <v>45504</v>
      </c>
      <c r="B33" s="28" t="s">
        <v>26</v>
      </c>
      <c r="C33" s="47" t="s">
        <v>38</v>
      </c>
      <c r="D33" s="2">
        <v>30</v>
      </c>
      <c r="E33" s="52" t="s">
        <v>36</v>
      </c>
      <c r="F33" s="53"/>
      <c r="G33" s="24">
        <v>25</v>
      </c>
      <c r="H33" s="25">
        <v>12</v>
      </c>
      <c r="I33" s="26" t="e">
        <f>E33/H33</f>
        <v>#VALUE!</v>
      </c>
      <c r="J33"/>
      <c r="K33"/>
    </row>
    <row r="34" spans="1:11" ht="16.5" x14ac:dyDescent="0.3">
      <c r="A34" s="22">
        <v>45504</v>
      </c>
      <c r="B34" s="28" t="s">
        <v>26</v>
      </c>
      <c r="C34" s="47" t="s">
        <v>38</v>
      </c>
      <c r="D34" s="2">
        <v>31</v>
      </c>
      <c r="E34" s="3">
        <v>13.57</v>
      </c>
      <c r="F34" s="3">
        <v>13.7</v>
      </c>
      <c r="G34" s="24">
        <v>25</v>
      </c>
      <c r="H34" s="25">
        <v>12</v>
      </c>
      <c r="I34" s="26">
        <f t="shared" si="0"/>
        <v>1.1416666666666666</v>
      </c>
      <c r="J34"/>
      <c r="K34"/>
    </row>
    <row r="35" spans="1:11" ht="16.5" x14ac:dyDescent="0.3">
      <c r="A35" s="22">
        <v>45504</v>
      </c>
      <c r="B35" s="28" t="s">
        <v>26</v>
      </c>
      <c r="C35" s="47" t="s">
        <v>38</v>
      </c>
      <c r="D35" s="2">
        <v>32</v>
      </c>
      <c r="E35" s="3">
        <v>13.52</v>
      </c>
      <c r="F35" s="3">
        <v>13.06</v>
      </c>
      <c r="G35" s="24">
        <v>25</v>
      </c>
      <c r="H35" s="25">
        <v>12</v>
      </c>
      <c r="I35" s="26">
        <f t="shared" si="0"/>
        <v>1.0883333333333334</v>
      </c>
      <c r="J35"/>
      <c r="K35"/>
    </row>
    <row r="36" spans="1:11" ht="16.5" x14ac:dyDescent="0.3">
      <c r="A36" s="40" t="s">
        <v>14</v>
      </c>
      <c r="B36" s="41"/>
      <c r="C36" s="41"/>
      <c r="D36" s="42"/>
      <c r="E36" s="19">
        <f>AVERAGE(E18:E35)</f>
        <v>13.566666666666665</v>
      </c>
      <c r="F36" s="19">
        <f>AVERAGE(F4:F35)</f>
        <v>12.119285714285713</v>
      </c>
      <c r="G36" s="21"/>
      <c r="H36" s="21"/>
      <c r="I36" s="20" t="e">
        <f>AVERAGE(I4:I35)</f>
        <v>#VALUE!</v>
      </c>
      <c r="J36"/>
      <c r="K36"/>
    </row>
    <row r="37" spans="1:11" ht="16.5" x14ac:dyDescent="0.3">
      <c r="A37" s="43" t="s">
        <v>15</v>
      </c>
      <c r="B37" s="44"/>
      <c r="C37" s="44"/>
      <c r="D37" s="45"/>
      <c r="E37" s="4">
        <f>MAX(E18:E35)</f>
        <v>13.59</v>
      </c>
      <c r="F37" s="4">
        <f>MAX(F4:F35)</f>
        <v>13.7</v>
      </c>
      <c r="G37" s="5"/>
      <c r="H37" s="6"/>
      <c r="I37" s="15" t="e">
        <f>MAX(I4:I35)</f>
        <v>#VALUE!</v>
      </c>
      <c r="J37"/>
      <c r="K37"/>
    </row>
    <row r="38" spans="1:11" ht="16.5" x14ac:dyDescent="0.3">
      <c r="A38" s="43" t="s">
        <v>16</v>
      </c>
      <c r="B38" s="44"/>
      <c r="C38" s="44"/>
      <c r="D38" s="45"/>
      <c r="E38" s="4">
        <f>MIN(E4:E35)</f>
        <v>13.52</v>
      </c>
      <c r="F38" s="4">
        <f>MIN(F4:F35)</f>
        <v>10.6</v>
      </c>
      <c r="G38" s="5"/>
      <c r="H38" s="6"/>
      <c r="I38" s="15" t="e">
        <f>MIN(I4:I35)</f>
        <v>#VALUE!</v>
      </c>
      <c r="J38"/>
      <c r="K38"/>
    </row>
    <row r="39" spans="1:11" ht="141.75" customHeight="1" x14ac:dyDescent="0.3">
      <c r="A39" s="1" t="s">
        <v>9</v>
      </c>
      <c r="B39" s="46" t="s">
        <v>43</v>
      </c>
      <c r="C39" s="34"/>
      <c r="D39" s="34"/>
      <c r="E39" s="35"/>
      <c r="F39" s="3" t="s">
        <v>10</v>
      </c>
      <c r="G39" s="34"/>
      <c r="H39" s="34"/>
      <c r="I39" s="35"/>
      <c r="J39"/>
      <c r="K39"/>
    </row>
    <row r="40" spans="1:11" ht="195.75" customHeight="1" x14ac:dyDescent="0.3">
      <c r="A40" s="3" t="s">
        <v>11</v>
      </c>
      <c r="B40" s="33"/>
      <c r="C40" s="34"/>
      <c r="D40" s="34"/>
      <c r="E40" s="35"/>
      <c r="F40" s="3"/>
      <c r="G40" s="36"/>
      <c r="H40" s="36"/>
      <c r="I40" s="37"/>
      <c r="J40"/>
    </row>
    <row r="41" spans="1:11" x14ac:dyDescent="0.3">
      <c r="H41" s="13"/>
    </row>
    <row r="42" spans="1:11" x14ac:dyDescent="0.3">
      <c r="H42" s="13"/>
    </row>
    <row r="43" spans="1:11" x14ac:dyDescent="0.3">
      <c r="H43" s="13"/>
    </row>
    <row r="44" spans="1:11" x14ac:dyDescent="0.3">
      <c r="H44" s="13"/>
    </row>
  </sheetData>
  <autoFilter ref="A3:I35"/>
  <mergeCells count="26">
    <mergeCell ref="E24:F24"/>
    <mergeCell ref="E25:F25"/>
    <mergeCell ref="E30:F30"/>
    <mergeCell ref="E31:F31"/>
    <mergeCell ref="E32:F32"/>
    <mergeCell ref="E33:F33"/>
    <mergeCell ref="B40:E40"/>
    <mergeCell ref="G40:I40"/>
    <mergeCell ref="E8:F8"/>
    <mergeCell ref="E9:F9"/>
    <mergeCell ref="E10:F10"/>
    <mergeCell ref="E11:F11"/>
    <mergeCell ref="E12:F12"/>
    <mergeCell ref="E13:F13"/>
    <mergeCell ref="E18:F18"/>
    <mergeCell ref="E19:F19"/>
    <mergeCell ref="D2:E2"/>
    <mergeCell ref="A36:D36"/>
    <mergeCell ref="A37:D37"/>
    <mergeCell ref="A38:D38"/>
    <mergeCell ref="B39:E39"/>
    <mergeCell ref="G39:I39"/>
    <mergeCell ref="E20:F20"/>
    <mergeCell ref="E21:F21"/>
    <mergeCell ref="E22:F22"/>
    <mergeCell ref="E23:F23"/>
  </mergeCells>
  <phoneticPr fontId="19" type="noConversion"/>
  <pageMargins left="0.7" right="0.7" top="0.75" bottom="0.75" header="0.3" footer="0.3"/>
  <pageSetup paperSize="9" scale="5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DC전원용</vt:lpstr>
      <vt:lpstr>조작전원용</vt:lpstr>
      <vt:lpstr>발전기 시동용</vt:lpstr>
      <vt:lpstr>전산실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2024-02-27T23:24:18Z</cp:lastPrinted>
  <dcterms:created xsi:type="dcterms:W3CDTF">2013-07-23T07:01:33Z</dcterms:created>
  <dcterms:modified xsi:type="dcterms:W3CDTF">2024-07-31T06:18:09Z</dcterms:modified>
  <cp:contentStatus/>
</cp:coreProperties>
</file>