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종합" sheetId="17" r:id="rId1"/>
    <sheet name="1호차" sheetId="2" r:id="rId2"/>
    <sheet name="2호차" sheetId="3" r:id="rId3"/>
    <sheet name="3호차" sheetId="4" r:id="rId4"/>
    <sheet name="4호차" sheetId="8" r:id="rId5"/>
    <sheet name="5호차" sheetId="5" r:id="rId6"/>
    <sheet name="6호차" sheetId="9" r:id="rId7"/>
    <sheet name="호수 없음" sheetId="7" r:id="rId8"/>
    <sheet name="PE" sheetId="10" r:id="rId9"/>
    <sheet name="1공장 조유실" sheetId="11" r:id="rId10"/>
    <sheet name="입형 1번" sheetId="13" r:id="rId11"/>
    <sheet name="입형 2번" sheetId="12" r:id="rId12"/>
    <sheet name="공무" sheetId="14" r:id="rId13"/>
    <sheet name="2공장 조유실" sheetId="15" r:id="rId14"/>
  </sheets>
  <definedNames>
    <definedName name="_xlnm._FilterDatabase" localSheetId="9" hidden="1">'1공장 조유실'!$A$4:$K$28</definedName>
    <definedName name="_xlnm._FilterDatabase" localSheetId="1" hidden="1">'1호차'!$A$4:$K$28</definedName>
    <definedName name="_xlnm._FilterDatabase" localSheetId="13" hidden="1">'2공장 조유실'!$A$4:$K$28</definedName>
    <definedName name="_xlnm._FilterDatabase" localSheetId="2" hidden="1">'2호차'!$A$4:$K$28</definedName>
    <definedName name="_xlnm._FilterDatabase" localSheetId="3" hidden="1">'3호차'!$A$4:$K$28</definedName>
    <definedName name="_xlnm._FilterDatabase" localSheetId="4" hidden="1">'4호차'!$A$4:$K$28</definedName>
    <definedName name="_xlnm._FilterDatabase" localSheetId="5" hidden="1">'5호차'!$A$4:$K$28</definedName>
    <definedName name="_xlnm._FilterDatabase" localSheetId="6" hidden="1">'6호차'!$A$4:$K$28</definedName>
    <definedName name="_xlnm._FilterDatabase" localSheetId="8" hidden="1">PE!$A$4:$K$28</definedName>
    <definedName name="_xlnm._FilterDatabase" localSheetId="12" hidden="1">공무!$A$4:$K$28</definedName>
    <definedName name="_xlnm._FilterDatabase" localSheetId="10" hidden="1">'입형 1번'!$A$4:$K$28</definedName>
    <definedName name="_xlnm._FilterDatabase" localSheetId="11" hidden="1">'입형 2번'!$A$4:$K$28</definedName>
    <definedName name="_xlnm._FilterDatabase" localSheetId="7" hidden="1">'호수 없음'!$A$4:$K$28</definedName>
  </definedNames>
  <calcPr calcId="162913"/>
</workbook>
</file>

<file path=xl/calcChain.xml><?xml version="1.0" encoding="utf-8"?>
<calcChain xmlns="http://schemas.openxmlformats.org/spreadsheetml/2006/main">
  <c r="A7" i="12" l="1"/>
  <c r="A8" i="12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6" i="12"/>
  <c r="A6" i="13" l="1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A7" i="15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G6" i="15"/>
  <c r="A6" i="15"/>
  <c r="G5" i="15"/>
  <c r="G28" i="14" l="1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A6" i="14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G5" i="14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6" i="13"/>
  <c r="A7" i="13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G5" i="13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5" i="12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A8" i="1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G7" i="11"/>
  <c r="A7" i="11"/>
  <c r="G6" i="11"/>
  <c r="A6" i="11"/>
  <c r="G5" i="11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A8" i="10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G7" i="10"/>
  <c r="A7" i="10"/>
  <c r="G6" i="10"/>
  <c r="A6" i="10"/>
  <c r="G5" i="10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G5" i="9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A7" i="8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G6" i="8"/>
  <c r="A6" i="8"/>
  <c r="G5" i="8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A7" i="7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G6" i="7"/>
  <c r="A6" i="7"/>
  <c r="G5" i="7"/>
  <c r="G28" i="5" l="1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A8" i="5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7" i="5"/>
  <c r="A7" i="5"/>
  <c r="G6" i="5"/>
  <c r="A6" i="5"/>
  <c r="G5" i="5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7" i="4"/>
  <c r="A7" i="4"/>
  <c r="G6" i="4"/>
  <c r="A6" i="4"/>
  <c r="G5" i="4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A8" i="3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7" i="3"/>
  <c r="A7" i="3"/>
  <c r="G6" i="3"/>
  <c r="A6" i="3"/>
  <c r="G5" i="3"/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<sst xmlns="http://schemas.openxmlformats.org/spreadsheetml/2006/main" count="452" uniqueCount="170">
  <si>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</si>
  <si>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</si>
  <si>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</si>
  <si>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</si>
  <si>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</si>
  <si>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</si>
  <si>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</si>
  <si>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</si>
  <si>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</si>
  <si>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</si>
  <si>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</si>
  <si>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</si>
  <si>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</si>
  <si>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</si>
  <si>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</si>
  <si>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</si>
  <si>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</si>
  <si>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</si>
  <si>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</si>
  <si>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VCE660-48V</t>
    <phoneticPr fontId="19" type="noConversion"/>
  </si>
  <si>
    <t>자연과사람들</t>
    <phoneticPr fontId="19" type="noConversion"/>
  </si>
  <si>
    <t>2023.07.17</t>
    <phoneticPr fontId="19" type="noConversion"/>
  </si>
  <si>
    <t>BS</t>
    <phoneticPr fontId="19" type="noConversion"/>
  </si>
  <si>
    <t>1. 총전압 52.12V, 미충전 상태, 증류수 높이 양호</t>
    <phoneticPr fontId="19" type="noConversion"/>
  </si>
  <si>
    <t>두산 B25SE-7
2호차</t>
    <phoneticPr fontId="19" type="noConversion"/>
  </si>
  <si>
    <t>2021.12.09</t>
    <phoneticPr fontId="19" type="noConversion"/>
  </si>
  <si>
    <t>액없음</t>
    <phoneticPr fontId="19" type="noConversion"/>
  </si>
  <si>
    <t>액없음</t>
    <phoneticPr fontId="19" type="noConversion"/>
  </si>
  <si>
    <t>1. 총전압 53.21V, 전 셀 액 거의 없음, 보액 필요
점심시간 충전 후 운용중으로, 오전 7시 ~ 12시 운용시 BDI 감소 없어 BDI 9칸 중 4칸 감소시 충전 권고, 여름철 온도 상승 우려됨</t>
    <phoneticPr fontId="19" type="noConversion"/>
  </si>
  <si>
    <t>확인 불가</t>
    <phoneticPr fontId="19" type="noConversion"/>
  </si>
  <si>
    <t>두산 B25SE-7
호수 없음</t>
    <phoneticPr fontId="19" type="noConversion"/>
  </si>
  <si>
    <t>액없음</t>
    <phoneticPr fontId="19" type="noConversion"/>
  </si>
  <si>
    <t>액없음</t>
    <phoneticPr fontId="19" type="noConversion"/>
  </si>
  <si>
    <t>액없음</t>
    <phoneticPr fontId="19" type="noConversion"/>
  </si>
  <si>
    <t>2023.06.21</t>
    <phoneticPr fontId="19" type="noConversion"/>
  </si>
  <si>
    <t>두산 B25S-5
3호차</t>
    <phoneticPr fontId="19" type="noConversion"/>
  </si>
  <si>
    <t>두산 B25S-5
5호차</t>
    <phoneticPr fontId="19" type="noConversion"/>
  </si>
  <si>
    <t>9IPZ720-48V
(썬라이트)</t>
    <phoneticPr fontId="19" type="noConversion"/>
  </si>
  <si>
    <t>2024.03.27</t>
    <phoneticPr fontId="19" type="noConversion"/>
  </si>
  <si>
    <t>VCE660-48V</t>
    <phoneticPr fontId="19" type="noConversion"/>
  </si>
  <si>
    <t>2022.11.11</t>
    <phoneticPr fontId="19" type="noConversion"/>
  </si>
  <si>
    <t>두산 B25SE-7
4호차</t>
    <phoneticPr fontId="19" type="noConversion"/>
  </si>
  <si>
    <t>형   명</t>
    <phoneticPr fontId="19" type="noConversion"/>
  </si>
  <si>
    <t>650AH
(썬라이트)</t>
    <phoneticPr fontId="19" type="noConversion"/>
  </si>
  <si>
    <t>1. 총전압 50.06V, 점심시간 충전 후 운용중으로, 오전 7시 ~ 12시 운용시 BDI 감소 없어 BDI 9칸 중 4칸 감소시 충전 권고, 여름철 온도 상승 우려됨</t>
    <phoneticPr fontId="19" type="noConversion"/>
  </si>
  <si>
    <t>1. 총전압 52.58V, 40% 충전중, 일부 셀 액없음, 점심시간 충전 후 운용중임에 따라 BDI 감소 없을 경우 퇴근 후 충전 권고</t>
    <phoneticPr fontId="19" type="noConversion"/>
  </si>
  <si>
    <t>두산 B25S-5
6호차</t>
    <phoneticPr fontId="19" type="noConversion"/>
  </si>
  <si>
    <t>2022.12.09</t>
    <phoneticPr fontId="19" type="noConversion"/>
  </si>
  <si>
    <t>1. 총전압 51.44V, 이상없음</t>
    <phoneticPr fontId="19" type="noConversion"/>
  </si>
  <si>
    <t>9PZS720-48V
(썬라이트)</t>
    <phoneticPr fontId="19" type="noConversion"/>
  </si>
  <si>
    <t>측정 불가</t>
    <phoneticPr fontId="19" type="noConversion"/>
  </si>
  <si>
    <t>두산 B25S-5
PE</t>
    <phoneticPr fontId="19" type="noConversion"/>
  </si>
  <si>
    <t>1. 총전압 50.40V, 7번 셀 단자 임의 마감처리로 전압 측정 불가, 가운데 스페이서 외관 일부 부식 상태로 젖은 천 청소 권고</t>
    <phoneticPr fontId="19" type="noConversion"/>
  </si>
  <si>
    <t>2023.11.28</t>
    <phoneticPr fontId="19" type="noConversion"/>
  </si>
  <si>
    <t>두산 B25S-5
1공장 조유실</t>
    <phoneticPr fontId="19" type="noConversion"/>
  </si>
  <si>
    <t>1. 총전압 49.68V, 공장 뒷측 서늘한 곳 보관 운용중으로 
상태 양호함</t>
    <phoneticPr fontId="19" type="noConversion"/>
  </si>
  <si>
    <t>4PZB300-48V
(썬라이트)</t>
    <phoneticPr fontId="19" type="noConversion"/>
  </si>
  <si>
    <t>두산 BR15S-9
(리치)
입형 2번</t>
    <phoneticPr fontId="19" type="noConversion"/>
  </si>
  <si>
    <t>2022.02.28</t>
    <phoneticPr fontId="19" type="noConversion"/>
  </si>
  <si>
    <t>1. 총전압 50.07V, 공장 내 운용 제품으로 외관 금속 커버 설치됨, 배터리 상태 양호함</t>
    <phoneticPr fontId="19" type="noConversion"/>
  </si>
  <si>
    <t>두산 BR15S-9
(리치)
입형 1번</t>
    <phoneticPr fontId="19" type="noConversion"/>
  </si>
  <si>
    <t>2019.02.07</t>
    <phoneticPr fontId="19" type="noConversion"/>
  </si>
  <si>
    <t>1. 총전압 49.91V, 공장 내 운용 제품으로 배터리 상태 양호, 주황색 캡 설치</t>
    <phoneticPr fontId="19" type="noConversion"/>
  </si>
  <si>
    <t>두산 B25SE-7
공무</t>
    <phoneticPr fontId="19" type="noConversion"/>
  </si>
  <si>
    <t>2021.07.15</t>
    <phoneticPr fontId="19" type="noConversion"/>
  </si>
  <si>
    <t>1. 총전압 50.91V, 배터리 상태 양호함</t>
    <phoneticPr fontId="19" type="noConversion"/>
  </si>
  <si>
    <t>두산 B25S-5
2공장 조유실</t>
    <phoneticPr fontId="19" type="noConversion"/>
  </si>
  <si>
    <t>VCE600-48V</t>
    <phoneticPr fontId="19" type="noConversion"/>
  </si>
  <si>
    <t>2019.02.01</t>
    <phoneticPr fontId="19" type="noConversion"/>
  </si>
  <si>
    <t>자연과사람들 점검결과</t>
    <phoneticPr fontId="19" type="noConversion"/>
  </si>
  <si>
    <t>설치 장소</t>
    <phoneticPr fontId="19" type="noConversion"/>
  </si>
  <si>
    <t>형명</t>
    <phoneticPr fontId="19" type="noConversion"/>
  </si>
  <si>
    <t>점검 결과</t>
    <phoneticPr fontId="19" type="noConversion"/>
  </si>
  <si>
    <t>비고</t>
    <phoneticPr fontId="19" type="noConversion"/>
  </si>
  <si>
    <t>1호차</t>
    <phoneticPr fontId="19" type="noConversion"/>
  </si>
  <si>
    <t>2호차</t>
    <phoneticPr fontId="19" type="noConversion"/>
  </si>
  <si>
    <t>3호차</t>
    <phoneticPr fontId="19" type="noConversion"/>
  </si>
  <si>
    <t>4호차</t>
    <phoneticPr fontId="19" type="noConversion"/>
  </si>
  <si>
    <t>5호차</t>
    <phoneticPr fontId="19" type="noConversion"/>
  </si>
  <si>
    <t>6호차</t>
    <phoneticPr fontId="19" type="noConversion"/>
  </si>
  <si>
    <t>호수 없음</t>
    <phoneticPr fontId="19" type="noConversion"/>
  </si>
  <si>
    <t>PE</t>
    <phoneticPr fontId="19" type="noConversion"/>
  </si>
  <si>
    <t>1공장 조유실</t>
    <phoneticPr fontId="19" type="noConversion"/>
  </si>
  <si>
    <t>입형 1번</t>
    <phoneticPr fontId="19" type="noConversion"/>
  </si>
  <si>
    <t>입형 2번</t>
    <phoneticPr fontId="19" type="noConversion"/>
  </si>
  <si>
    <t>공무</t>
    <phoneticPr fontId="19" type="noConversion"/>
  </si>
  <si>
    <t>2공장 조유실</t>
    <phoneticPr fontId="19" type="noConversion"/>
  </si>
  <si>
    <t>두산 B25SE-7
1호차</t>
    <phoneticPr fontId="19" type="noConversion"/>
  </si>
  <si>
    <t>두산 B25SE-7</t>
    <phoneticPr fontId="19" type="noConversion"/>
  </si>
  <si>
    <t>두산 B25S-5</t>
    <phoneticPr fontId="19" type="noConversion"/>
  </si>
  <si>
    <t>VCE660-48V</t>
    <phoneticPr fontId="19" type="noConversion"/>
  </si>
  <si>
    <t>2.16~2.18</t>
    <phoneticPr fontId="19" type="noConversion"/>
  </si>
  <si>
    <t>1.293~1.315</t>
    <phoneticPr fontId="19" type="noConversion"/>
  </si>
  <si>
    <t>비중(25℃)</t>
    <phoneticPr fontId="19" type="noConversion"/>
  </si>
  <si>
    <t>전압(V)</t>
    <phoneticPr fontId="19" type="noConversion"/>
  </si>
  <si>
    <t>2.21~2.23</t>
    <phoneticPr fontId="19" type="noConversion"/>
  </si>
  <si>
    <r>
      <t xml:space="preserve">1.315~1.337
</t>
    </r>
    <r>
      <rPr>
        <sz val="9"/>
        <color theme="1"/>
        <rFont val="세방고딕 Regular"/>
        <family val="3"/>
        <charset val="129"/>
      </rPr>
      <t>(#1, #2, #9, #16, #20, #21 액없음)</t>
    </r>
    <phoneticPr fontId="19" type="noConversion"/>
  </si>
  <si>
    <t>온도(℃)</t>
    <phoneticPr fontId="19" type="noConversion"/>
  </si>
  <si>
    <t>34~40</t>
    <phoneticPr fontId="19" type="noConversion"/>
  </si>
  <si>
    <t>37~39</t>
    <phoneticPr fontId="19" type="noConversion"/>
  </si>
  <si>
    <t>2.19~2.24</t>
    <phoneticPr fontId="19" type="noConversion"/>
  </si>
  <si>
    <t>VCES740-48V</t>
    <phoneticPr fontId="19" type="noConversion"/>
  </si>
  <si>
    <t>1.296~1.324</t>
    <phoneticPr fontId="19" type="noConversion"/>
  </si>
  <si>
    <t>34~38</t>
    <phoneticPr fontId="19" type="noConversion"/>
  </si>
  <si>
    <t>2.13~2.16</t>
    <phoneticPr fontId="19" type="noConversion"/>
  </si>
  <si>
    <t>1.276~1.301</t>
    <phoneticPr fontId="19" type="noConversion"/>
  </si>
  <si>
    <t>41~48</t>
    <phoneticPr fontId="19" type="noConversion"/>
  </si>
  <si>
    <t>전 셀 액 거의 없어 보액 필요
점심시간 충전 후 운용중으로 고온 상태로
BDI 4칸 이상 하강시 충전 권고</t>
    <phoneticPr fontId="19" type="noConversion"/>
  </si>
  <si>
    <t>1. 총전압 53.21V, 80% 충전중, 전셀 액 거의 없어 증류수 보액 필요, 점심시간 충전 후 운용중으로 BDI 감소 없을 경우 퇴근 후 충전 권고</t>
    <phoneticPr fontId="19" type="noConversion"/>
  </si>
  <si>
    <t>전 셀 액 거의 없어 보액 필요
점심시간 충전 후 운용중으로 BDI 감소 없을 경우 
퇴근 후 충전 권고</t>
    <phoneticPr fontId="19" type="noConversion"/>
  </si>
  <si>
    <t>9IPZ720-48V
(썬라이트)</t>
    <phoneticPr fontId="19" type="noConversion"/>
  </si>
  <si>
    <t>타사</t>
    <phoneticPr fontId="19" type="noConversion"/>
  </si>
  <si>
    <t>VCE660-48V</t>
    <phoneticPr fontId="19" type="noConversion"/>
  </si>
  <si>
    <t>2.13~2.15</t>
    <phoneticPr fontId="19" type="noConversion"/>
  </si>
  <si>
    <t>1.266~1.286</t>
    <phoneticPr fontId="19" type="noConversion"/>
  </si>
  <si>
    <t>30~34</t>
    <phoneticPr fontId="19" type="noConversion"/>
  </si>
  <si>
    <t>배터리 상태 양호함</t>
    <phoneticPr fontId="19" type="noConversion"/>
  </si>
  <si>
    <t>배터리 상태 양호함</t>
    <phoneticPr fontId="19" type="noConversion"/>
  </si>
  <si>
    <t>2.14~2.20</t>
    <phoneticPr fontId="19" type="noConversion"/>
  </si>
  <si>
    <t>31~38</t>
    <phoneticPr fontId="19" type="noConversion"/>
  </si>
  <si>
    <t>#22~#24 액 없어 보액 필요</t>
    <phoneticPr fontId="19" type="noConversion"/>
  </si>
  <si>
    <r>
      <t xml:space="preserve">1.249~1.284
</t>
    </r>
    <r>
      <rPr>
        <sz val="9"/>
        <color theme="1"/>
        <rFont val="세방고딕 Regular"/>
        <family val="3"/>
        <charset val="129"/>
      </rPr>
      <t>(#22, #23, #24 액없음)</t>
    </r>
    <phoneticPr fontId="19" type="noConversion"/>
  </si>
  <si>
    <t>2.10~2.10</t>
    <phoneticPr fontId="19" type="noConversion"/>
  </si>
  <si>
    <t>9PZS720-48V
(썬라이트)</t>
    <phoneticPr fontId="19" type="noConversion"/>
  </si>
  <si>
    <t>타사</t>
    <phoneticPr fontId="19" type="noConversion"/>
  </si>
  <si>
    <t>1.234~1.244</t>
    <phoneticPr fontId="19" type="noConversion"/>
  </si>
  <si>
    <t>31~37</t>
    <phoneticPr fontId="19" type="noConversion"/>
  </si>
  <si>
    <t>7번 셀 임의 마감처리로 전압 측정 불가하나 비중 양호
가운데 스페이서 부분 부식으로 젖은 천 청소 권고</t>
    <phoneticPr fontId="19" type="noConversion"/>
  </si>
  <si>
    <t>2.06~2.07</t>
    <phoneticPr fontId="19" type="noConversion"/>
  </si>
  <si>
    <t>1.188~1.197</t>
    <phoneticPr fontId="19" type="noConversion"/>
  </si>
  <si>
    <t>배터리 상태 양호함</t>
    <phoneticPr fontId="19" type="noConversion"/>
  </si>
  <si>
    <t>2.08~2.09</t>
    <phoneticPr fontId="19" type="noConversion"/>
  </si>
  <si>
    <t>4PZB300-48V</t>
    <phoneticPr fontId="19" type="noConversion"/>
  </si>
  <si>
    <t>1.227~1.238</t>
    <phoneticPr fontId="19" type="noConversion"/>
  </si>
  <si>
    <t>27~29</t>
    <phoneticPr fontId="19" type="noConversion"/>
  </si>
  <si>
    <t>제조 로트</t>
    <phoneticPr fontId="19" type="noConversion"/>
  </si>
  <si>
    <t>2023.07.17</t>
    <phoneticPr fontId="19" type="noConversion"/>
  </si>
  <si>
    <t>2021.12.09</t>
    <phoneticPr fontId="19" type="noConversion"/>
  </si>
  <si>
    <t>2023.06.21</t>
    <phoneticPr fontId="19" type="noConversion"/>
  </si>
  <si>
    <t>2022.11.11</t>
    <phoneticPr fontId="19" type="noConversion"/>
  </si>
  <si>
    <t>2024.03.27</t>
    <phoneticPr fontId="19" type="noConversion"/>
  </si>
  <si>
    <t>2022.12.09</t>
    <phoneticPr fontId="19" type="noConversion"/>
  </si>
  <si>
    <t>2023.11.28</t>
    <phoneticPr fontId="19" type="noConversion"/>
  </si>
  <si>
    <t>2019.02.07</t>
    <phoneticPr fontId="19" type="noConversion"/>
  </si>
  <si>
    <t>2022.02.28</t>
    <phoneticPr fontId="19" type="noConversion"/>
  </si>
  <si>
    <t>2.08~2.09</t>
    <phoneticPr fontId="19" type="noConversion"/>
  </si>
  <si>
    <t>1.214~1.232</t>
    <phoneticPr fontId="19" type="noConversion"/>
  </si>
  <si>
    <t>29~30</t>
    <phoneticPr fontId="19" type="noConversion"/>
  </si>
  <si>
    <t>외관 금속 커버 설치, 배터리 상태 양호함</t>
    <phoneticPr fontId="19" type="noConversion"/>
  </si>
  <si>
    <t>두산 BR15S-9 (리치)</t>
    <phoneticPr fontId="19" type="noConversion"/>
  </si>
  <si>
    <t>두산 BR15S-9 (리치)</t>
    <phoneticPr fontId="19" type="noConversion"/>
  </si>
  <si>
    <t>2.12~2.13</t>
    <phoneticPr fontId="19" type="noConversion"/>
  </si>
  <si>
    <t>2021.07.15</t>
    <phoneticPr fontId="19" type="noConversion"/>
  </si>
  <si>
    <t>1.266~1.279</t>
    <phoneticPr fontId="19" type="noConversion"/>
  </si>
  <si>
    <t>배터리 상태 양호함</t>
    <phoneticPr fontId="19" type="noConversion"/>
  </si>
  <si>
    <t>VCE600-48V</t>
    <phoneticPr fontId="19" type="noConversion"/>
  </si>
  <si>
    <t>2019.02.01</t>
    <phoneticPr fontId="19" type="noConversion"/>
  </si>
  <si>
    <t>1.248~1.264</t>
    <phoneticPr fontId="19" type="noConversion"/>
  </si>
  <si>
    <t>전 셀 액 거의 없어 보액 필요</t>
    <phoneticPr fontId="19" type="noConversion"/>
  </si>
  <si>
    <t>2.10~2.14</t>
    <phoneticPr fontId="19" type="noConversion"/>
  </si>
  <si>
    <t>VCES740-48V</t>
    <phoneticPr fontId="19" type="noConversion"/>
  </si>
  <si>
    <t>1. 총전압 53.31V, 40% 충전중으로 전압, 비중 이상없음
점심시간 충전 후 운용중으로, BDI 감소 없을 경우 퇴근 후 충전 권고, 가운데 일부셀 액없어 보액 권고</t>
    <phoneticPr fontId="19" type="noConversion"/>
  </si>
  <si>
    <t>2.18~2.21</t>
    <phoneticPr fontId="19" type="noConversion"/>
  </si>
  <si>
    <t>1.267~1.286</t>
    <phoneticPr fontId="19" type="noConversion"/>
  </si>
  <si>
    <t>25~27</t>
    <phoneticPr fontId="19" type="noConversion"/>
  </si>
  <si>
    <t>배터리 상태 양호함</t>
    <phoneticPr fontId="19" type="noConversion"/>
  </si>
  <si>
    <t>650AH
(썬라이트)</t>
    <phoneticPr fontId="19" type="noConversion"/>
  </si>
  <si>
    <t>22.12.30 설치</t>
    <phoneticPr fontId="19" type="noConversion"/>
  </si>
  <si>
    <t>구분</t>
    <phoneticPr fontId="19" type="noConversion"/>
  </si>
  <si>
    <t>22년 설치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</si>
</sst>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9"/>
      <color theme="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vertical="center"/>
    </xf>
    <xf numFmtId="0" fontId="21" fillId="0" borderId="1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21" fillId="0" borderId="16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g"/><Relationship Id="rId1" Type="http://schemas.openxmlformats.org/officeDocument/2006/relationships/image" Target="../media/image8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jpg"/><Relationship Id="rId2" Type="http://schemas.openxmlformats.org/officeDocument/2006/relationships/image" Target="../media/image13.jpg"/><Relationship Id="rId1" Type="http://schemas.openxmlformats.org/officeDocument/2006/relationships/image" Target="../media/image12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jpeg"/><Relationship Id="rId1" Type="http://schemas.openxmlformats.org/officeDocument/2006/relationships/image" Target="../media/image16.jp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jpg"/><Relationship Id="rId1" Type="http://schemas.openxmlformats.org/officeDocument/2006/relationships/image" Target="../media/image18.jp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jpg"/><Relationship Id="rId1" Type="http://schemas.openxmlformats.org/officeDocument/2006/relationships/image" Target="../media/image20.jp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jpg"/><Relationship Id="rId1" Type="http://schemas.openxmlformats.org/officeDocument/2006/relationships/image" Target="../media/image2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31</xdr:row>
      <xdr:rowOff>17930</xdr:rowOff>
    </xdr:from>
    <xdr:to>
      <xdr:col>3</xdr:col>
      <xdr:colOff>510988</xdr:colOff>
      <xdr:row>32</xdr:row>
      <xdr:rowOff>22412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3" y="9054354"/>
          <a:ext cx="2922493" cy="2191870"/>
        </a:xfrm>
        <a:prstGeom prst="rect">
          <a:avLst/>
        </a:prstGeom>
      </xdr:spPr>
    </xdr:pic>
    <xdr:clientData/>
  </xdr:twoCellAnchor>
  <xdr:twoCellAnchor editAs="oneCell">
    <xdr:from>
      <xdr:col>6</xdr:col>
      <xdr:colOff>6566</xdr:colOff>
      <xdr:row>31</xdr:row>
      <xdr:rowOff>6565</xdr:rowOff>
    </xdr:from>
    <xdr:to>
      <xdr:col>9</xdr:col>
      <xdr:colOff>968188</xdr:colOff>
      <xdr:row>32</xdr:row>
      <xdr:rowOff>8391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954" y="9042989"/>
          <a:ext cx="3902046" cy="2189214"/>
        </a:xfrm>
        <a:prstGeom prst="rect">
          <a:avLst/>
        </a:prstGeom>
      </xdr:spPr>
    </xdr:pic>
    <xdr:clientData/>
  </xdr:twoCellAnchor>
  <xdr:twoCellAnchor editAs="oneCell">
    <xdr:from>
      <xdr:col>1</xdr:col>
      <xdr:colOff>4166</xdr:colOff>
      <xdr:row>32</xdr:row>
      <xdr:rowOff>156566</xdr:rowOff>
    </xdr:from>
    <xdr:to>
      <xdr:col>4</xdr:col>
      <xdr:colOff>647059</xdr:colOff>
      <xdr:row>44</xdr:row>
      <xdr:rowOff>215153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684" y="11380378"/>
          <a:ext cx="3735716" cy="28017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30</xdr:row>
      <xdr:rowOff>89649</xdr:rowOff>
    </xdr:from>
    <xdr:to>
      <xdr:col>3</xdr:col>
      <xdr:colOff>546847</xdr:colOff>
      <xdr:row>32</xdr:row>
      <xdr:rowOff>22413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3" y="9027461"/>
          <a:ext cx="2958352" cy="2218764"/>
        </a:xfrm>
        <a:prstGeom prst="rect">
          <a:avLst/>
        </a:prstGeom>
      </xdr:spPr>
    </xdr:pic>
    <xdr:clientData/>
  </xdr:twoCellAnchor>
  <xdr:twoCellAnchor editAs="oneCell">
    <xdr:from>
      <xdr:col>6</xdr:col>
      <xdr:colOff>6565</xdr:colOff>
      <xdr:row>30</xdr:row>
      <xdr:rowOff>96212</xdr:rowOff>
    </xdr:from>
    <xdr:to>
      <xdr:col>10</xdr:col>
      <xdr:colOff>277983</xdr:colOff>
      <xdr:row>32</xdr:row>
      <xdr:rowOff>8964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918" y="9034024"/>
          <a:ext cx="4511724" cy="21987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17930</xdr:colOff>
      <xdr:row>31</xdr:row>
      <xdr:rowOff>26894</xdr:rowOff>
    </xdr:from>
    <xdr:to>
      <xdr:col>9</xdr:col>
      <xdr:colOff>125507</xdr:colOff>
      <xdr:row>32</xdr:row>
      <xdr:rowOff>125506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283" y="9063318"/>
          <a:ext cx="3048000" cy="2286000"/>
        </a:xfrm>
        <a:prstGeom prst="rect">
          <a:avLst/>
        </a:prstGeom>
      </xdr:spPr>
    </xdr:pic>
    <xdr:clientData/>
  </xdr:twoCellAnchor>
  <xdr:twoCellAnchor editAs="oneCell">
    <xdr:from>
      <xdr:col>9</xdr:col>
      <xdr:colOff>392048</xdr:colOff>
      <xdr:row>31</xdr:row>
      <xdr:rowOff>15530</xdr:rowOff>
    </xdr:from>
    <xdr:to>
      <xdr:col>11</xdr:col>
      <xdr:colOff>1100259</xdr:colOff>
      <xdr:row>32</xdr:row>
      <xdr:rowOff>114142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8824" y="9051954"/>
          <a:ext cx="3048000" cy="2286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31</xdr:row>
      <xdr:rowOff>17930</xdr:rowOff>
    </xdr:from>
    <xdr:to>
      <xdr:col>3</xdr:col>
      <xdr:colOff>466165</xdr:colOff>
      <xdr:row>31</xdr:row>
      <xdr:rowOff>2176183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3" y="9054354"/>
          <a:ext cx="2877670" cy="2158253"/>
        </a:xfrm>
        <a:prstGeom prst="rect">
          <a:avLst/>
        </a:prstGeom>
      </xdr:spPr>
    </xdr:pic>
    <xdr:clientData/>
  </xdr:twoCellAnchor>
  <xdr:twoCellAnchor editAs="oneCell">
    <xdr:from>
      <xdr:col>5</xdr:col>
      <xdr:colOff>1100258</xdr:colOff>
      <xdr:row>31</xdr:row>
      <xdr:rowOff>15530</xdr:rowOff>
    </xdr:from>
    <xdr:to>
      <xdr:col>8</xdr:col>
      <xdr:colOff>699247</xdr:colOff>
      <xdr:row>32</xdr:row>
      <xdr:rowOff>35859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952" y="9051954"/>
          <a:ext cx="2799389" cy="2207717"/>
        </a:xfrm>
        <a:prstGeom prst="rect">
          <a:avLst/>
        </a:prstGeom>
      </xdr:spPr>
    </xdr:pic>
    <xdr:clientData/>
  </xdr:twoCellAnchor>
  <xdr:twoCellAnchor editAs="oneCell">
    <xdr:from>
      <xdr:col>0</xdr:col>
      <xdr:colOff>1124753</xdr:colOff>
      <xdr:row>32</xdr:row>
      <xdr:rowOff>174495</xdr:rowOff>
    </xdr:from>
    <xdr:to>
      <xdr:col>4</xdr:col>
      <xdr:colOff>120706</xdr:colOff>
      <xdr:row>43</xdr:row>
      <xdr:rowOff>75884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753" y="11398307"/>
          <a:ext cx="3227294" cy="242047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17929</xdr:colOff>
      <xdr:row>31</xdr:row>
      <xdr:rowOff>17929</xdr:rowOff>
    </xdr:from>
    <xdr:to>
      <xdr:col>9</xdr:col>
      <xdr:colOff>430306</xdr:colOff>
      <xdr:row>33</xdr:row>
      <xdr:rowOff>121024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282" y="9054353"/>
          <a:ext cx="3352800" cy="25146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161365</xdr:colOff>
      <xdr:row>27</xdr:row>
      <xdr:rowOff>197224</xdr:rowOff>
    </xdr:from>
    <xdr:to>
      <xdr:col>17</xdr:col>
      <xdr:colOff>77693</xdr:colOff>
      <xdr:row>31</xdr:row>
      <xdr:rowOff>977152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47930" y="6445624"/>
          <a:ext cx="4757269" cy="3567952"/>
        </a:xfrm>
        <a:prstGeom prst="rect">
          <a:avLst/>
        </a:prstGeom>
      </xdr:spPr>
    </xdr:pic>
    <xdr:clientData/>
  </xdr:twoCellAnchor>
  <xdr:twoCellAnchor editAs="oneCell">
    <xdr:from>
      <xdr:col>5</xdr:col>
      <xdr:colOff>1082329</xdr:colOff>
      <xdr:row>31</xdr:row>
      <xdr:rowOff>15529</xdr:rowOff>
    </xdr:from>
    <xdr:to>
      <xdr:col>10</xdr:col>
      <xdr:colOff>496633</xdr:colOff>
      <xdr:row>37</xdr:row>
      <xdr:rowOff>221717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6023" y="9051953"/>
          <a:ext cx="4757269" cy="3567952"/>
        </a:xfrm>
        <a:prstGeom prst="rect">
          <a:avLst/>
        </a:prstGeom>
      </xdr:spPr>
    </xdr:pic>
    <xdr:clientData/>
  </xdr:twoCellAnchor>
  <xdr:twoCellAnchor editAs="oneCell">
    <xdr:from>
      <xdr:col>11</xdr:col>
      <xdr:colOff>165529</xdr:colOff>
      <xdr:row>31</xdr:row>
      <xdr:rowOff>1232329</xdr:rowOff>
    </xdr:from>
    <xdr:to>
      <xdr:col>17</xdr:col>
      <xdr:colOff>81857</xdr:colOff>
      <xdr:row>43</xdr:row>
      <xdr:rowOff>93811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2094" y="10268753"/>
          <a:ext cx="4757269" cy="356795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31</xdr:row>
      <xdr:rowOff>0</xdr:rowOff>
    </xdr:from>
    <xdr:to>
      <xdr:col>9</xdr:col>
      <xdr:colOff>0</xdr:colOff>
      <xdr:row>32</xdr:row>
      <xdr:rowOff>17929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9036424"/>
          <a:ext cx="2940423" cy="220531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8964</xdr:colOff>
      <xdr:row>31</xdr:row>
      <xdr:rowOff>26894</xdr:rowOff>
    </xdr:from>
    <xdr:to>
      <xdr:col>11</xdr:col>
      <xdr:colOff>8964</xdr:colOff>
      <xdr:row>41</xdr:row>
      <xdr:rowOff>24763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317" y="9063318"/>
          <a:ext cx="5280212" cy="4256104"/>
        </a:xfrm>
        <a:prstGeom prst="rect">
          <a:avLst/>
        </a:prstGeom>
      </xdr:spPr>
    </xdr:pic>
    <xdr:clientData/>
  </xdr:twoCellAnchor>
  <xdr:twoCellAnchor editAs="oneCell">
    <xdr:from>
      <xdr:col>0</xdr:col>
      <xdr:colOff>1127153</xdr:colOff>
      <xdr:row>30</xdr:row>
      <xdr:rowOff>78284</xdr:rowOff>
    </xdr:from>
    <xdr:to>
      <xdr:col>3</xdr:col>
      <xdr:colOff>559598</xdr:colOff>
      <xdr:row>32</xdr:row>
      <xdr:rowOff>35859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53" y="9016096"/>
          <a:ext cx="2991433" cy="224357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1117702</xdr:colOff>
      <xdr:row>31</xdr:row>
      <xdr:rowOff>2888</xdr:rowOff>
    </xdr:from>
    <xdr:to>
      <xdr:col>3</xdr:col>
      <xdr:colOff>313764</xdr:colOff>
      <xdr:row>39</xdr:row>
      <xdr:rowOff>6080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88631" y="9568383"/>
          <a:ext cx="3813192" cy="2755050"/>
        </a:xfrm>
        <a:prstGeom prst="rect">
          <a:avLst/>
        </a:prstGeom>
      </xdr:spPr>
    </xdr:pic>
    <xdr:clientData/>
  </xdr:twoCellAnchor>
  <xdr:twoCellAnchor editAs="oneCell">
    <xdr:from>
      <xdr:col>6</xdr:col>
      <xdr:colOff>17930</xdr:colOff>
      <xdr:row>31</xdr:row>
      <xdr:rowOff>17930</xdr:rowOff>
    </xdr:from>
    <xdr:to>
      <xdr:col>11</xdr:col>
      <xdr:colOff>17929</xdr:colOff>
      <xdr:row>39</xdr:row>
      <xdr:rowOff>51390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283" y="9054354"/>
          <a:ext cx="5280211" cy="384346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1093694</xdr:colOff>
      <xdr:row>31</xdr:row>
      <xdr:rowOff>0</xdr:rowOff>
    </xdr:from>
    <xdr:to>
      <xdr:col>12</xdr:col>
      <xdr:colOff>264907</xdr:colOff>
      <xdr:row>34</xdr:row>
      <xdr:rowOff>160469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388" y="9036424"/>
          <a:ext cx="7033260" cy="2849880"/>
        </a:xfrm>
        <a:prstGeom prst="rect">
          <a:avLst/>
        </a:prstGeom>
      </xdr:spPr>
    </xdr:pic>
    <xdr:clientData/>
  </xdr:twoCellAnchor>
  <xdr:twoCellAnchor editAs="oneCell">
    <xdr:from>
      <xdr:col>0</xdr:col>
      <xdr:colOff>1127153</xdr:colOff>
      <xdr:row>30</xdr:row>
      <xdr:rowOff>96212</xdr:rowOff>
    </xdr:from>
    <xdr:to>
      <xdr:col>5</xdr:col>
      <xdr:colOff>15740</xdr:colOff>
      <xdr:row>34</xdr:row>
      <xdr:rowOff>152400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53" y="9034024"/>
          <a:ext cx="3792281" cy="284421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31</xdr:row>
      <xdr:rowOff>0</xdr:rowOff>
    </xdr:from>
    <xdr:to>
      <xdr:col>10</xdr:col>
      <xdr:colOff>528531</xdr:colOff>
      <xdr:row>32</xdr:row>
      <xdr:rowOff>8964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9036424"/>
          <a:ext cx="4768837" cy="2196352"/>
        </a:xfrm>
        <a:prstGeom prst="rect">
          <a:avLst/>
        </a:prstGeom>
      </xdr:spPr>
    </xdr:pic>
    <xdr:clientData/>
  </xdr:twoCellAnchor>
  <xdr:twoCellAnchor editAs="oneCell">
    <xdr:from>
      <xdr:col>0</xdr:col>
      <xdr:colOff>1127153</xdr:colOff>
      <xdr:row>30</xdr:row>
      <xdr:rowOff>78282</xdr:rowOff>
    </xdr:from>
    <xdr:to>
      <xdr:col>4</xdr:col>
      <xdr:colOff>652235</xdr:colOff>
      <xdr:row>34</xdr:row>
      <xdr:rowOff>107576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53" y="9016094"/>
          <a:ext cx="3756423" cy="28173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zoomScale="85" zoomScaleNormal="85" workbookViewId="0">
      <selection sqref="A1:J1"/>
    </sheetView>
  </sheetViews>
  <sheetFormatPr defaultRowHeight="17.399999999999999" x14ac:dyDescent="0.4"/>
  <cols>
    <col min="2" max="2" width="12.59765625" customWidth="1"/>
    <col min="3" max="3" width="23.296875" customWidth="1"/>
    <col min="4" max="5" width="16.796875" customWidth="1"/>
    <col min="6" max="6" width="14.8984375" customWidth="1"/>
    <col min="7" max="8" width="25.3984375" customWidth="1"/>
    <col min="9" max="9" width="44.59765625" customWidth="1"/>
    <col min="10" max="10" width="16" customWidth="1"/>
  </cols>
  <sheetData>
    <row r="1" spans="1:21" ht="39" customHeight="1" thickBot="1" x14ac:dyDescent="0.45">
      <c r="A1" s="55" t="s">
        <v>69</v>
      </c>
      <c r="B1" s="56"/>
      <c r="C1" s="56"/>
      <c r="D1" s="56"/>
      <c r="E1" s="56"/>
      <c r="F1" s="56"/>
      <c r="G1" s="56"/>
      <c r="H1" s="56"/>
      <c r="I1" s="56"/>
      <c r="J1" s="57"/>
      <c r="K1" s="46"/>
      <c r="L1" s="46"/>
      <c r="M1" s="46"/>
      <c r="N1" s="46"/>
      <c r="O1" s="46"/>
      <c r="P1" s="46"/>
      <c r="Q1" s="46"/>
      <c r="R1" s="46"/>
      <c r="S1" s="44"/>
      <c r="T1" s="44"/>
      <c r="U1" s="45"/>
    </row>
    <row r="2" spans="1:21" ht="18" thickBot="1" x14ac:dyDescent="0.45"/>
    <row r="3" spans="1:21" x14ac:dyDescent="0.4">
      <c r="A3" s="82" t="s">
        <v>168</v>
      </c>
      <c r="B3" s="81"/>
      <c r="C3" s="48" t="s">
        <v>70</v>
      </c>
      <c r="D3" s="48" t="s">
        <v>71</v>
      </c>
      <c r="E3" s="48" t="s">
        <v>135</v>
      </c>
      <c r="F3" s="48" t="s">
        <v>94</v>
      </c>
      <c r="G3" s="48" t="s">
        <v>93</v>
      </c>
      <c r="H3" s="48" t="s">
        <v>97</v>
      </c>
      <c r="I3" s="48" t="s">
        <v>72</v>
      </c>
      <c r="J3" s="49" t="s">
        <v>73</v>
      </c>
    </row>
    <row r="4" spans="1:21" x14ac:dyDescent="0.4">
      <c r="A4" s="47">
        <v>1</v>
      </c>
      <c r="B4" s="79" t="s">
        <v>74</v>
      </c>
      <c r="C4" s="47" t="s">
        <v>88</v>
      </c>
      <c r="D4" s="47" t="s">
        <v>90</v>
      </c>
      <c r="E4" s="47" t="s">
        <v>136</v>
      </c>
      <c r="F4" s="47" t="s">
        <v>91</v>
      </c>
      <c r="G4" s="47" t="s">
        <v>92</v>
      </c>
      <c r="H4" s="47" t="s">
        <v>98</v>
      </c>
      <c r="I4" s="47" t="s">
        <v>116</v>
      </c>
      <c r="J4" s="50"/>
    </row>
    <row r="5" spans="1:21" ht="45" x14ac:dyDescent="0.4">
      <c r="A5" s="47">
        <v>2</v>
      </c>
      <c r="B5" s="79" t="s">
        <v>75</v>
      </c>
      <c r="C5" s="47" t="s">
        <v>88</v>
      </c>
      <c r="D5" s="47" t="s">
        <v>90</v>
      </c>
      <c r="E5" s="47" t="s">
        <v>137</v>
      </c>
      <c r="F5" s="47" t="s">
        <v>95</v>
      </c>
      <c r="G5" s="53" t="s">
        <v>96</v>
      </c>
      <c r="H5" s="53" t="s">
        <v>99</v>
      </c>
      <c r="I5" s="53" t="s">
        <v>107</v>
      </c>
      <c r="J5" s="50"/>
    </row>
    <row r="6" spans="1:21" ht="45" x14ac:dyDescent="0.4">
      <c r="A6" s="47">
        <v>3</v>
      </c>
      <c r="B6" s="79" t="s">
        <v>76</v>
      </c>
      <c r="C6" s="47" t="s">
        <v>89</v>
      </c>
      <c r="D6" s="47" t="s">
        <v>101</v>
      </c>
      <c r="E6" s="47" t="s">
        <v>138</v>
      </c>
      <c r="F6" s="47" t="s">
        <v>100</v>
      </c>
      <c r="G6" s="47" t="s">
        <v>102</v>
      </c>
      <c r="H6" s="47" t="s">
        <v>103</v>
      </c>
      <c r="I6" s="53" t="s">
        <v>109</v>
      </c>
      <c r="J6" s="50"/>
    </row>
    <row r="7" spans="1:21" ht="45" x14ac:dyDescent="0.4">
      <c r="A7" s="47">
        <v>4</v>
      </c>
      <c r="B7" s="79" t="s">
        <v>77</v>
      </c>
      <c r="C7" s="47" t="s">
        <v>88</v>
      </c>
      <c r="D7" s="47" t="s">
        <v>90</v>
      </c>
      <c r="E7" s="47" t="s">
        <v>139</v>
      </c>
      <c r="F7" s="47" t="s">
        <v>104</v>
      </c>
      <c r="G7" s="47" t="s">
        <v>105</v>
      </c>
      <c r="H7" s="47" t="s">
        <v>106</v>
      </c>
      <c r="I7" s="53" t="s">
        <v>107</v>
      </c>
      <c r="J7" s="50"/>
    </row>
    <row r="8" spans="1:21" ht="30" x14ac:dyDescent="0.4">
      <c r="A8" s="47">
        <v>5</v>
      </c>
      <c r="B8" s="79" t="s">
        <v>78</v>
      </c>
      <c r="C8" s="47" t="s">
        <v>89</v>
      </c>
      <c r="D8" s="53" t="s">
        <v>110</v>
      </c>
      <c r="E8" s="53" t="s">
        <v>140</v>
      </c>
      <c r="F8" s="47" t="s">
        <v>162</v>
      </c>
      <c r="G8" s="47" t="s">
        <v>163</v>
      </c>
      <c r="H8" s="47" t="s">
        <v>164</v>
      </c>
      <c r="I8" s="53" t="s">
        <v>165</v>
      </c>
      <c r="J8" s="50" t="s">
        <v>111</v>
      </c>
    </row>
    <row r="9" spans="1:21" x14ac:dyDescent="0.4">
      <c r="A9" s="47">
        <v>6</v>
      </c>
      <c r="B9" s="79" t="s">
        <v>79</v>
      </c>
      <c r="C9" s="47" t="s">
        <v>89</v>
      </c>
      <c r="D9" s="47" t="s">
        <v>112</v>
      </c>
      <c r="E9" s="47" t="s">
        <v>141</v>
      </c>
      <c r="F9" s="47" t="s">
        <v>113</v>
      </c>
      <c r="G9" s="47" t="s">
        <v>114</v>
      </c>
      <c r="H9" s="47" t="s">
        <v>115</v>
      </c>
      <c r="I9" s="47" t="s">
        <v>117</v>
      </c>
      <c r="J9" s="50"/>
    </row>
    <row r="10" spans="1:21" ht="30" x14ac:dyDescent="0.4">
      <c r="A10" s="47">
        <v>7</v>
      </c>
      <c r="B10" s="79" t="s">
        <v>80</v>
      </c>
      <c r="C10" s="47" t="s">
        <v>88</v>
      </c>
      <c r="D10" s="53" t="s">
        <v>166</v>
      </c>
      <c r="E10" s="47" t="s">
        <v>169</v>
      </c>
      <c r="F10" s="47" t="s">
        <v>118</v>
      </c>
      <c r="G10" s="53" t="s">
        <v>121</v>
      </c>
      <c r="H10" s="47" t="s">
        <v>119</v>
      </c>
      <c r="I10" s="47" t="s">
        <v>120</v>
      </c>
      <c r="J10" s="50" t="s">
        <v>111</v>
      </c>
    </row>
    <row r="11" spans="1:21" ht="30" x14ac:dyDescent="0.4">
      <c r="A11" s="47">
        <v>8</v>
      </c>
      <c r="B11" s="79" t="s">
        <v>81</v>
      </c>
      <c r="C11" s="47" t="s">
        <v>89</v>
      </c>
      <c r="D11" s="53" t="s">
        <v>123</v>
      </c>
      <c r="E11" s="47" t="s">
        <v>167</v>
      </c>
      <c r="F11" s="47" t="s">
        <v>122</v>
      </c>
      <c r="G11" s="47" t="s">
        <v>125</v>
      </c>
      <c r="H11" s="47" t="s">
        <v>126</v>
      </c>
      <c r="I11" s="53" t="s">
        <v>127</v>
      </c>
      <c r="J11" s="50" t="s">
        <v>124</v>
      </c>
    </row>
    <row r="12" spans="1:21" ht="30" x14ac:dyDescent="0.4">
      <c r="A12" s="47">
        <v>9</v>
      </c>
      <c r="B12" s="79" t="s">
        <v>82</v>
      </c>
      <c r="C12" s="47" t="s">
        <v>89</v>
      </c>
      <c r="D12" s="53" t="s">
        <v>123</v>
      </c>
      <c r="E12" s="53" t="s">
        <v>142</v>
      </c>
      <c r="F12" s="47" t="s">
        <v>128</v>
      </c>
      <c r="G12" s="47" t="s">
        <v>129</v>
      </c>
      <c r="H12" s="47">
        <v>25</v>
      </c>
      <c r="I12" s="47" t="s">
        <v>130</v>
      </c>
      <c r="J12" s="50" t="s">
        <v>124</v>
      </c>
    </row>
    <row r="13" spans="1:21" x14ac:dyDescent="0.4">
      <c r="A13" s="47">
        <v>10</v>
      </c>
      <c r="B13" s="79" t="s">
        <v>83</v>
      </c>
      <c r="C13" s="47" t="s">
        <v>149</v>
      </c>
      <c r="D13" s="47" t="s">
        <v>132</v>
      </c>
      <c r="E13" s="47" t="s">
        <v>143</v>
      </c>
      <c r="F13" s="47" t="s">
        <v>131</v>
      </c>
      <c r="G13" s="47" t="s">
        <v>133</v>
      </c>
      <c r="H13" s="47" t="s">
        <v>134</v>
      </c>
      <c r="I13" s="47" t="s">
        <v>130</v>
      </c>
      <c r="J13" s="50" t="s">
        <v>124</v>
      </c>
    </row>
    <row r="14" spans="1:21" x14ac:dyDescent="0.4">
      <c r="A14" s="47">
        <v>11</v>
      </c>
      <c r="B14" s="79" t="s">
        <v>84</v>
      </c>
      <c r="C14" s="47" t="s">
        <v>150</v>
      </c>
      <c r="D14" s="47" t="s">
        <v>132</v>
      </c>
      <c r="E14" s="47" t="s">
        <v>144</v>
      </c>
      <c r="F14" s="47" t="s">
        <v>145</v>
      </c>
      <c r="G14" s="47" t="s">
        <v>146</v>
      </c>
      <c r="H14" s="47" t="s">
        <v>147</v>
      </c>
      <c r="I14" s="47" t="s">
        <v>148</v>
      </c>
      <c r="J14" s="50" t="s">
        <v>111</v>
      </c>
    </row>
    <row r="15" spans="1:21" x14ac:dyDescent="0.4">
      <c r="A15" s="47">
        <v>12</v>
      </c>
      <c r="B15" s="79" t="s">
        <v>85</v>
      </c>
      <c r="C15" s="47" t="s">
        <v>88</v>
      </c>
      <c r="D15" s="47" t="s">
        <v>90</v>
      </c>
      <c r="E15" s="47" t="s">
        <v>152</v>
      </c>
      <c r="F15" s="47" t="s">
        <v>151</v>
      </c>
      <c r="G15" s="47" t="s">
        <v>153</v>
      </c>
      <c r="H15" s="47">
        <v>24</v>
      </c>
      <c r="I15" s="47" t="s">
        <v>154</v>
      </c>
      <c r="J15" s="50"/>
    </row>
    <row r="16" spans="1:21" ht="18" thickBot="1" x14ac:dyDescent="0.45">
      <c r="A16" s="52">
        <v>13</v>
      </c>
      <c r="B16" s="80" t="s">
        <v>86</v>
      </c>
      <c r="C16" s="52" t="s">
        <v>89</v>
      </c>
      <c r="D16" s="52" t="s">
        <v>155</v>
      </c>
      <c r="E16" s="52" t="s">
        <v>156</v>
      </c>
      <c r="F16" s="52" t="s">
        <v>159</v>
      </c>
      <c r="G16" s="52" t="s">
        <v>157</v>
      </c>
      <c r="H16" s="52">
        <v>26</v>
      </c>
      <c r="I16" s="52" t="s">
        <v>158</v>
      </c>
      <c r="J16" s="54"/>
    </row>
  </sheetData>
  <mergeCells count="2">
    <mergeCell ref="A1:J1"/>
    <mergeCell ref="A3:B3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19</v>
      </c>
      <c r="C2" s="21" t="s">
        <v>1</v>
      </c>
      <c r="D2" s="67" t="s">
        <v>21</v>
      </c>
      <c r="E2" s="68"/>
      <c r="F2" s="14" t="s">
        <v>18</v>
      </c>
      <c r="G2" s="58" t="s">
        <v>22</v>
      </c>
      <c r="H2" s="59"/>
      <c r="I2" s="6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87</v>
      </c>
      <c r="D5" s="11">
        <v>1</v>
      </c>
      <c r="E5" s="12">
        <v>2.16</v>
      </c>
      <c r="F5" s="13">
        <v>1.2869999999999999</v>
      </c>
      <c r="G5" s="13">
        <f>$F5+0.0007*($J5-25)</f>
        <v>1.2932999999999999</v>
      </c>
      <c r="H5" s="12"/>
      <c r="I5" s="13"/>
      <c r="J5" s="32">
        <v>34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2.17</v>
      </c>
      <c r="F6" s="13">
        <v>1.2949999999999999</v>
      </c>
      <c r="G6" s="13">
        <f t="shared" ref="G6:G28" si="0">$F6+0.0007*($J6-25)</f>
        <v>1.3019999999999998</v>
      </c>
      <c r="H6" s="12"/>
      <c r="I6" s="13"/>
      <c r="J6" s="32">
        <v>35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2.17</v>
      </c>
      <c r="F7" s="13">
        <v>1.2949999999999999</v>
      </c>
      <c r="G7" s="13">
        <f t="shared" si="0"/>
        <v>1.3019999999999998</v>
      </c>
      <c r="H7" s="12"/>
      <c r="I7" s="13"/>
      <c r="J7" s="32">
        <v>35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2.1800000000000002</v>
      </c>
      <c r="F8" s="13">
        <v>1.3069999999999999</v>
      </c>
      <c r="G8" s="13">
        <f t="shared" si="0"/>
        <v>1.3147</v>
      </c>
      <c r="H8" s="12"/>
      <c r="I8" s="13"/>
      <c r="J8" s="32">
        <v>36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2.1800000000000002</v>
      </c>
      <c r="F9" s="13">
        <v>1.3049999999999999</v>
      </c>
      <c r="G9" s="25">
        <f t="shared" si="0"/>
        <v>1.3119999999999998</v>
      </c>
      <c r="H9" s="12"/>
      <c r="I9" s="13"/>
      <c r="J9" s="32">
        <v>35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2.1800000000000002</v>
      </c>
      <c r="F10" s="13">
        <v>1.3029999999999999</v>
      </c>
      <c r="G10" s="13">
        <f t="shared" si="0"/>
        <v>1.3092999999999999</v>
      </c>
      <c r="H10" s="12"/>
      <c r="I10" s="13"/>
      <c r="J10" s="32">
        <v>34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2.17</v>
      </c>
      <c r="F11" s="13">
        <v>1.298</v>
      </c>
      <c r="G11" s="13">
        <f t="shared" si="0"/>
        <v>1.3057000000000001</v>
      </c>
      <c r="H11" s="12"/>
      <c r="I11" s="13"/>
      <c r="J11" s="32">
        <v>36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2.17</v>
      </c>
      <c r="F12" s="13">
        <v>1.294</v>
      </c>
      <c r="G12" s="13">
        <f t="shared" si="0"/>
        <v>1.3031000000000001</v>
      </c>
      <c r="H12" s="12"/>
      <c r="I12" s="13"/>
      <c r="J12" s="32">
        <v>38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2.1800000000000002</v>
      </c>
      <c r="F13" s="13">
        <v>1.3049999999999999</v>
      </c>
      <c r="G13" s="13">
        <f t="shared" si="0"/>
        <v>1.3148</v>
      </c>
      <c r="H13" s="12"/>
      <c r="I13" s="13"/>
      <c r="J13" s="32">
        <v>39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2.16</v>
      </c>
      <c r="F14" s="13">
        <v>1.288</v>
      </c>
      <c r="G14" s="13">
        <f t="shared" si="0"/>
        <v>1.2978000000000001</v>
      </c>
      <c r="H14" s="12"/>
      <c r="I14" s="13"/>
      <c r="J14" s="32">
        <v>39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2.17</v>
      </c>
      <c r="F15" s="13">
        <v>1.294</v>
      </c>
      <c r="G15" s="13">
        <f t="shared" si="0"/>
        <v>1.3031000000000001</v>
      </c>
      <c r="H15" s="12"/>
      <c r="I15" s="13"/>
      <c r="J15" s="32">
        <v>38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2.17</v>
      </c>
      <c r="F16" s="13">
        <v>1.2909999999999999</v>
      </c>
      <c r="G16" s="13">
        <f t="shared" si="0"/>
        <v>1.2993999999999999</v>
      </c>
      <c r="H16" s="12"/>
      <c r="I16" s="13"/>
      <c r="J16" s="32">
        <v>37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2.17</v>
      </c>
      <c r="F17" s="13">
        <v>1.2889999999999999</v>
      </c>
      <c r="G17" s="13">
        <f t="shared" si="0"/>
        <v>1.2973999999999999</v>
      </c>
      <c r="H17" s="12"/>
      <c r="I17" s="13"/>
      <c r="J17" s="32">
        <v>37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2.16</v>
      </c>
      <c r="F18" s="13">
        <v>1.284</v>
      </c>
      <c r="G18" s="13">
        <f t="shared" si="0"/>
        <v>1.2938000000000001</v>
      </c>
      <c r="H18" s="12"/>
      <c r="I18" s="13"/>
      <c r="J18" s="32">
        <v>39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2.16</v>
      </c>
      <c r="F19" s="13">
        <v>1.282</v>
      </c>
      <c r="G19" s="13">
        <f t="shared" si="0"/>
        <v>1.2925</v>
      </c>
      <c r="H19" s="33"/>
      <c r="I19" s="25"/>
      <c r="J19" s="32">
        <v>40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2.1800000000000002</v>
      </c>
      <c r="F20" s="13">
        <v>1.302</v>
      </c>
      <c r="G20" s="13">
        <f t="shared" si="0"/>
        <v>1.3125</v>
      </c>
      <c r="H20" s="12"/>
      <c r="I20" s="13"/>
      <c r="J20" s="32">
        <v>40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2.1800000000000002</v>
      </c>
      <c r="F21" s="13">
        <v>1.3</v>
      </c>
      <c r="G21" s="13">
        <f t="shared" si="0"/>
        <v>1.3105</v>
      </c>
      <c r="H21" s="12"/>
      <c r="I21" s="13"/>
      <c r="J21" s="32">
        <v>40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2.1800000000000002</v>
      </c>
      <c r="F22" s="13">
        <v>1.302</v>
      </c>
      <c r="G22" s="13">
        <f t="shared" si="0"/>
        <v>1.3104</v>
      </c>
      <c r="H22" s="12"/>
      <c r="I22" s="13"/>
      <c r="J22" s="32">
        <v>37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2.1800000000000002</v>
      </c>
      <c r="F23" s="13">
        <v>1.3</v>
      </c>
      <c r="G23" s="25">
        <f t="shared" si="0"/>
        <v>1.3069999999999999</v>
      </c>
      <c r="H23" s="12"/>
      <c r="I23" s="13"/>
      <c r="J23" s="32">
        <v>35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2.1800000000000002</v>
      </c>
      <c r="F24" s="13">
        <v>1.302</v>
      </c>
      <c r="G24" s="13">
        <f t="shared" si="0"/>
        <v>1.3104</v>
      </c>
      <c r="H24" s="12"/>
      <c r="I24" s="13"/>
      <c r="J24" s="32">
        <v>37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2.1800000000000002</v>
      </c>
      <c r="F25" s="13">
        <v>1.3009999999999999</v>
      </c>
      <c r="G25" s="13">
        <f t="shared" si="0"/>
        <v>1.3093999999999999</v>
      </c>
      <c r="H25" s="12"/>
      <c r="I25" s="13"/>
      <c r="J25" s="32">
        <v>37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2.16</v>
      </c>
      <c r="F26" s="13">
        <v>1.298</v>
      </c>
      <c r="G26" s="13">
        <f t="shared" si="0"/>
        <v>1.3071000000000002</v>
      </c>
      <c r="H26" s="12"/>
      <c r="I26" s="13"/>
      <c r="J26" s="32">
        <v>38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2.17</v>
      </c>
      <c r="F27" s="13">
        <v>1.2929999999999999</v>
      </c>
      <c r="G27" s="13">
        <f t="shared" si="0"/>
        <v>1.3013999999999999</v>
      </c>
      <c r="H27" s="12"/>
      <c r="I27" s="13"/>
      <c r="J27" s="32">
        <v>37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2.16</v>
      </c>
      <c r="F28" s="13">
        <v>1.286</v>
      </c>
      <c r="G28" s="25">
        <f t="shared" si="0"/>
        <v>1.2937000000000001</v>
      </c>
      <c r="H28" s="12"/>
      <c r="I28" s="13"/>
      <c r="J28" s="32">
        <v>36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23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19</v>
      </c>
      <c r="C2" s="39" t="s">
        <v>1</v>
      </c>
      <c r="D2" s="67" t="s">
        <v>25</v>
      </c>
      <c r="E2" s="68"/>
      <c r="F2" s="14" t="s">
        <v>18</v>
      </c>
      <c r="G2" s="58" t="s">
        <v>22</v>
      </c>
      <c r="H2" s="59"/>
      <c r="I2" s="60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24</v>
      </c>
      <c r="D5" s="11">
        <v>1</v>
      </c>
      <c r="E5" s="12">
        <v>2.23</v>
      </c>
      <c r="F5" s="13" t="s">
        <v>26</v>
      </c>
      <c r="G5" s="13" t="e">
        <f>$F5+0.0007*($J5-25)</f>
        <v>#VALUE!</v>
      </c>
      <c r="H5" s="12"/>
      <c r="I5" s="13"/>
      <c r="J5" s="32"/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2.23</v>
      </c>
      <c r="F6" s="13" t="s">
        <v>27</v>
      </c>
      <c r="G6" s="13" t="e">
        <f t="shared" ref="G6:G28" si="0">$F6+0.0007*($J6-25)</f>
        <v>#VALUE!</v>
      </c>
      <c r="H6" s="12"/>
      <c r="I6" s="13"/>
      <c r="J6" s="32"/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2.23</v>
      </c>
      <c r="F7" s="13">
        <v>1.327</v>
      </c>
      <c r="G7" s="13">
        <f t="shared" si="0"/>
        <v>1.3353999999999999</v>
      </c>
      <c r="H7" s="12"/>
      <c r="I7" s="13"/>
      <c r="J7" s="32">
        <v>37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2.2200000000000002</v>
      </c>
      <c r="F8" s="13">
        <v>1.3180000000000001</v>
      </c>
      <c r="G8" s="13">
        <f t="shared" si="0"/>
        <v>1.3278000000000001</v>
      </c>
      <c r="H8" s="12"/>
      <c r="I8" s="13"/>
      <c r="J8" s="32">
        <v>39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2.2200000000000002</v>
      </c>
      <c r="F9" s="13">
        <v>1.319</v>
      </c>
      <c r="G9" s="25">
        <f t="shared" si="0"/>
        <v>1.3288</v>
      </c>
      <c r="H9" s="12"/>
      <c r="I9" s="13"/>
      <c r="J9" s="32">
        <v>39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2.2200000000000002</v>
      </c>
      <c r="F10" s="13">
        <v>1.3220000000000001</v>
      </c>
      <c r="G10" s="13">
        <f t="shared" si="0"/>
        <v>1.3304</v>
      </c>
      <c r="H10" s="12"/>
      <c r="I10" s="13"/>
      <c r="J10" s="32">
        <v>37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2.2200000000000002</v>
      </c>
      <c r="F11" s="13">
        <v>1.31</v>
      </c>
      <c r="G11" s="13">
        <f t="shared" si="0"/>
        <v>1.3184</v>
      </c>
      <c r="H11" s="12"/>
      <c r="I11" s="13"/>
      <c r="J11" s="32">
        <v>37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2.21</v>
      </c>
      <c r="F12" s="13">
        <v>1.3069999999999999</v>
      </c>
      <c r="G12" s="13">
        <f t="shared" si="0"/>
        <v>1.3168</v>
      </c>
      <c r="H12" s="12"/>
      <c r="I12" s="13"/>
      <c r="J12" s="32">
        <v>39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2.2200000000000002</v>
      </c>
      <c r="F13" s="13" t="s">
        <v>27</v>
      </c>
      <c r="G13" s="13" t="e">
        <f t="shared" si="0"/>
        <v>#VALUE!</v>
      </c>
      <c r="H13" s="12"/>
      <c r="I13" s="13"/>
      <c r="J13" s="32"/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2.2200000000000002</v>
      </c>
      <c r="F14" s="13">
        <v>1.3169999999999999</v>
      </c>
      <c r="G14" s="13">
        <f t="shared" si="0"/>
        <v>1.3268</v>
      </c>
      <c r="H14" s="12"/>
      <c r="I14" s="13"/>
      <c r="J14" s="32">
        <v>39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2.2200000000000002</v>
      </c>
      <c r="F15" s="13">
        <v>1.3160000000000001</v>
      </c>
      <c r="G15" s="13">
        <f t="shared" si="0"/>
        <v>1.3258000000000001</v>
      </c>
      <c r="H15" s="12"/>
      <c r="I15" s="13"/>
      <c r="J15" s="32">
        <v>39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2.2200000000000002</v>
      </c>
      <c r="F16" s="13">
        <v>1.319</v>
      </c>
      <c r="G16" s="13">
        <f t="shared" si="0"/>
        <v>1.3273999999999999</v>
      </c>
      <c r="H16" s="12"/>
      <c r="I16" s="13"/>
      <c r="J16" s="32">
        <v>37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2.2200000000000002</v>
      </c>
      <c r="F17" s="13">
        <v>1.31</v>
      </c>
      <c r="G17" s="13">
        <f t="shared" si="0"/>
        <v>1.3198000000000001</v>
      </c>
      <c r="H17" s="12"/>
      <c r="I17" s="13"/>
      <c r="J17" s="32">
        <v>39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2.21</v>
      </c>
      <c r="F18" s="13">
        <v>1.3049999999999999</v>
      </c>
      <c r="G18" s="13">
        <f t="shared" si="0"/>
        <v>1.3148</v>
      </c>
      <c r="H18" s="12"/>
      <c r="I18" s="13"/>
      <c r="J18" s="32">
        <v>39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2.2200000000000002</v>
      </c>
      <c r="F19" s="13">
        <v>1.3109999999999999</v>
      </c>
      <c r="G19" s="13">
        <f t="shared" si="0"/>
        <v>1.3208</v>
      </c>
      <c r="H19" s="33"/>
      <c r="I19" s="25"/>
      <c r="J19" s="32">
        <v>39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2.2200000000000002</v>
      </c>
      <c r="F20" s="13" t="s">
        <v>27</v>
      </c>
      <c r="G20" s="13" t="e">
        <f t="shared" si="0"/>
        <v>#VALUE!</v>
      </c>
      <c r="H20" s="12"/>
      <c r="I20" s="13"/>
      <c r="J20" s="32"/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2.2200000000000002</v>
      </c>
      <c r="F21" s="13">
        <v>1.3180000000000001</v>
      </c>
      <c r="G21" s="13">
        <f t="shared" si="0"/>
        <v>1.3271000000000002</v>
      </c>
      <c r="H21" s="12"/>
      <c r="I21" s="13"/>
      <c r="J21" s="32">
        <v>38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2.2200000000000002</v>
      </c>
      <c r="F22" s="13">
        <v>1.3120000000000001</v>
      </c>
      <c r="G22" s="13">
        <f t="shared" si="0"/>
        <v>1.3211000000000002</v>
      </c>
      <c r="H22" s="12"/>
      <c r="I22" s="13"/>
      <c r="J22" s="32">
        <v>38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2.2200000000000002</v>
      </c>
      <c r="F23" s="13">
        <v>1.3129999999999999</v>
      </c>
      <c r="G23" s="25">
        <f t="shared" si="0"/>
        <v>1.3213999999999999</v>
      </c>
      <c r="H23" s="12"/>
      <c r="I23" s="13"/>
      <c r="J23" s="32">
        <v>37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2.2200000000000002</v>
      </c>
      <c r="F24" s="13" t="s">
        <v>27</v>
      </c>
      <c r="G24" s="13" t="e">
        <f t="shared" si="0"/>
        <v>#VALUE!</v>
      </c>
      <c r="H24" s="12"/>
      <c r="I24" s="13"/>
      <c r="J24" s="32"/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2.2200000000000002</v>
      </c>
      <c r="F25" s="13" t="s">
        <v>27</v>
      </c>
      <c r="G25" s="13" t="e">
        <f t="shared" si="0"/>
        <v>#VALUE!</v>
      </c>
      <c r="H25" s="12"/>
      <c r="I25" s="13"/>
      <c r="J25" s="32"/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2.21</v>
      </c>
      <c r="F26" s="13">
        <v>1.3149999999999999</v>
      </c>
      <c r="G26" s="13">
        <f t="shared" si="0"/>
        <v>1.3241000000000001</v>
      </c>
      <c r="H26" s="12"/>
      <c r="I26" s="13"/>
      <c r="J26" s="32">
        <v>38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2.2200000000000002</v>
      </c>
      <c r="F27" s="13">
        <v>1.3180000000000001</v>
      </c>
      <c r="G27" s="13">
        <f t="shared" si="0"/>
        <v>1.3271000000000002</v>
      </c>
      <c r="H27" s="12"/>
      <c r="I27" s="13"/>
      <c r="J27" s="32">
        <v>38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2.23</v>
      </c>
      <c r="F28" s="13">
        <v>1.323</v>
      </c>
      <c r="G28" s="25">
        <f t="shared" si="0"/>
        <v>1.3313999999999999</v>
      </c>
      <c r="H28" s="12"/>
      <c r="I28" s="13"/>
      <c r="J28" s="32">
        <v>37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28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42</v>
      </c>
      <c r="B2" s="38" t="s">
        <v>160</v>
      </c>
      <c r="C2" s="39" t="s">
        <v>1</v>
      </c>
      <c r="D2" s="67" t="s">
        <v>34</v>
      </c>
      <c r="E2" s="68"/>
      <c r="F2" s="14" t="s">
        <v>18</v>
      </c>
      <c r="G2" s="58" t="s">
        <v>22</v>
      </c>
      <c r="H2" s="59"/>
      <c r="I2" s="60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35</v>
      </c>
      <c r="D5" s="11">
        <v>1</v>
      </c>
      <c r="E5" s="12">
        <v>2.21</v>
      </c>
      <c r="F5" s="13">
        <v>1.298</v>
      </c>
      <c r="G5" s="13">
        <f>$F5+0.0007*($J5-25)</f>
        <v>1.3043</v>
      </c>
      <c r="H5" s="12"/>
      <c r="I5" s="13"/>
      <c r="J5" s="32">
        <v>34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2.2000000000000002</v>
      </c>
      <c r="F6" s="13">
        <v>1.296</v>
      </c>
      <c r="G6" s="13">
        <f t="shared" ref="G6:G28" si="0">$F6+0.0007*($J6-25)</f>
        <v>1.3037000000000001</v>
      </c>
      <c r="H6" s="12"/>
      <c r="I6" s="13"/>
      <c r="J6" s="32">
        <v>36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2.21</v>
      </c>
      <c r="F7" s="13">
        <v>1.2929999999999999</v>
      </c>
      <c r="G7" s="13">
        <f t="shared" si="0"/>
        <v>1.3007</v>
      </c>
      <c r="H7" s="12"/>
      <c r="I7" s="13"/>
      <c r="J7" s="32">
        <v>36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2.23</v>
      </c>
      <c r="F8" s="13">
        <v>1.3080000000000001</v>
      </c>
      <c r="G8" s="13">
        <f t="shared" si="0"/>
        <v>1.3157000000000001</v>
      </c>
      <c r="H8" s="12"/>
      <c r="I8" s="13"/>
      <c r="J8" s="32">
        <v>36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2.23</v>
      </c>
      <c r="F9" s="13">
        <v>1.3180000000000001</v>
      </c>
      <c r="G9" s="25">
        <f t="shared" si="0"/>
        <v>1.3257000000000001</v>
      </c>
      <c r="H9" s="12"/>
      <c r="I9" s="13"/>
      <c r="J9" s="32">
        <v>36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2.23</v>
      </c>
      <c r="F10" s="13">
        <v>1.3149999999999999</v>
      </c>
      <c r="G10" s="13">
        <f t="shared" si="0"/>
        <v>1.3219999999999998</v>
      </c>
      <c r="H10" s="12"/>
      <c r="I10" s="13"/>
      <c r="J10" s="32">
        <v>35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2.2200000000000002</v>
      </c>
      <c r="F11" s="13">
        <v>1.3089999999999999</v>
      </c>
      <c r="G11" s="13">
        <f t="shared" si="0"/>
        <v>1.3167</v>
      </c>
      <c r="H11" s="12"/>
      <c r="I11" s="13"/>
      <c r="J11" s="32">
        <v>36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2.23</v>
      </c>
      <c r="F12" s="13">
        <v>1.321</v>
      </c>
      <c r="G12" s="13">
        <f t="shared" si="0"/>
        <v>1.3287</v>
      </c>
      <c r="H12" s="12"/>
      <c r="I12" s="13"/>
      <c r="J12" s="32">
        <v>36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2.23</v>
      </c>
      <c r="F13" s="13">
        <v>1.3160000000000001</v>
      </c>
      <c r="G13" s="13">
        <f t="shared" si="0"/>
        <v>1.3251000000000002</v>
      </c>
      <c r="H13" s="12"/>
      <c r="I13" s="13"/>
      <c r="J13" s="32">
        <v>38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2.2000000000000002</v>
      </c>
      <c r="F14" s="13">
        <v>1.2869999999999999</v>
      </c>
      <c r="G14" s="13">
        <f t="shared" si="0"/>
        <v>1.2961</v>
      </c>
      <c r="H14" s="12"/>
      <c r="I14" s="13"/>
      <c r="J14" s="32">
        <v>38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2.21</v>
      </c>
      <c r="F15" s="13">
        <v>1.298</v>
      </c>
      <c r="G15" s="13">
        <f t="shared" si="0"/>
        <v>1.3071000000000002</v>
      </c>
      <c r="H15" s="12"/>
      <c r="I15" s="13"/>
      <c r="J15" s="32">
        <v>38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2.21</v>
      </c>
      <c r="F16" s="13">
        <v>1.292</v>
      </c>
      <c r="G16" s="13">
        <f t="shared" si="0"/>
        <v>1.3004</v>
      </c>
      <c r="H16" s="12"/>
      <c r="I16" s="13"/>
      <c r="J16" s="32">
        <v>37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2.19</v>
      </c>
      <c r="F17" s="13">
        <v>1.298</v>
      </c>
      <c r="G17" s="13">
        <f t="shared" si="0"/>
        <v>1.3064</v>
      </c>
      <c r="H17" s="12"/>
      <c r="I17" s="13"/>
      <c r="J17" s="32">
        <v>37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2.21</v>
      </c>
      <c r="F18" s="13">
        <v>1.3</v>
      </c>
      <c r="G18" s="13">
        <f t="shared" si="0"/>
        <v>1.3084</v>
      </c>
      <c r="H18" s="12"/>
      <c r="I18" s="13"/>
      <c r="J18" s="32">
        <v>37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2.21</v>
      </c>
      <c r="F19" s="13">
        <v>1.2929999999999999</v>
      </c>
      <c r="G19" s="13">
        <f t="shared" si="0"/>
        <v>1.3013999999999999</v>
      </c>
      <c r="H19" s="33"/>
      <c r="I19" s="25"/>
      <c r="J19" s="32">
        <v>37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2.2200000000000002</v>
      </c>
      <c r="F20" s="13">
        <v>1.3029999999999999</v>
      </c>
      <c r="G20" s="13">
        <f t="shared" si="0"/>
        <v>1.3113999999999999</v>
      </c>
      <c r="H20" s="12"/>
      <c r="I20" s="13"/>
      <c r="J20" s="32">
        <v>37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2.2200000000000002</v>
      </c>
      <c r="F21" s="13">
        <v>1.3069999999999999</v>
      </c>
      <c r="G21" s="13">
        <f t="shared" si="0"/>
        <v>1.3153999999999999</v>
      </c>
      <c r="H21" s="12"/>
      <c r="I21" s="13"/>
      <c r="J21" s="32">
        <v>37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2.23</v>
      </c>
      <c r="F22" s="13">
        <v>1.3</v>
      </c>
      <c r="G22" s="13">
        <f t="shared" si="0"/>
        <v>1.3084</v>
      </c>
      <c r="H22" s="12"/>
      <c r="I22" s="13"/>
      <c r="J22" s="32">
        <v>37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2.23</v>
      </c>
      <c r="F23" s="13">
        <v>1.2989999999999999</v>
      </c>
      <c r="G23" s="25">
        <f t="shared" si="0"/>
        <v>1.3073999999999999</v>
      </c>
      <c r="H23" s="12"/>
      <c r="I23" s="13"/>
      <c r="J23" s="32">
        <v>37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2.2400000000000002</v>
      </c>
      <c r="F24" s="13">
        <v>1.296</v>
      </c>
      <c r="G24" s="13">
        <f t="shared" si="0"/>
        <v>1.3044</v>
      </c>
      <c r="H24" s="12"/>
      <c r="I24" s="13"/>
      <c r="J24" s="32">
        <v>37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2.23</v>
      </c>
      <c r="F25" s="13">
        <v>1.29</v>
      </c>
      <c r="G25" s="13">
        <f t="shared" si="0"/>
        <v>1.2991000000000001</v>
      </c>
      <c r="H25" s="12"/>
      <c r="I25" s="13"/>
      <c r="J25" s="32">
        <v>38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2.2000000000000002</v>
      </c>
      <c r="F26" s="13">
        <v>1.3180000000000001</v>
      </c>
      <c r="G26" s="13">
        <f t="shared" si="0"/>
        <v>1.3264</v>
      </c>
      <c r="H26" s="12"/>
      <c r="I26" s="13"/>
      <c r="J26" s="32">
        <v>37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2.21</v>
      </c>
      <c r="F27" s="13">
        <v>1.321</v>
      </c>
      <c r="G27" s="13">
        <f t="shared" si="0"/>
        <v>1.3293999999999999</v>
      </c>
      <c r="H27" s="12"/>
      <c r="I27" s="13"/>
      <c r="J27" s="32">
        <v>37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2.21</v>
      </c>
      <c r="F28" s="13">
        <v>1.3</v>
      </c>
      <c r="G28" s="25">
        <f t="shared" si="0"/>
        <v>1.3084</v>
      </c>
      <c r="H28" s="12"/>
      <c r="I28" s="13"/>
      <c r="J28" s="32">
        <v>37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108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39</v>
      </c>
      <c r="C2" s="41" t="s">
        <v>1</v>
      </c>
      <c r="D2" s="67" t="s">
        <v>40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41</v>
      </c>
      <c r="D5" s="11">
        <v>1</v>
      </c>
      <c r="E5" s="12">
        <v>2.15</v>
      </c>
      <c r="F5" s="13">
        <v>1.2809999999999999</v>
      </c>
      <c r="G5" s="13">
        <f>$F5+0.0007*($J5-25)</f>
        <v>1.2922</v>
      </c>
      <c r="H5" s="12"/>
      <c r="I5" s="13"/>
      <c r="J5" s="32">
        <v>41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2.15</v>
      </c>
      <c r="F6" s="13">
        <v>1.282</v>
      </c>
      <c r="G6" s="13">
        <f t="shared" ref="G6:G28" si="0">$F6+0.0007*($J6-25)</f>
        <v>1.2953000000000001</v>
      </c>
      <c r="H6" s="12"/>
      <c r="I6" s="13"/>
      <c r="J6" s="32">
        <v>44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2.15</v>
      </c>
      <c r="F7" s="13">
        <v>1.282</v>
      </c>
      <c r="G7" s="13">
        <f t="shared" si="0"/>
        <v>1.2953000000000001</v>
      </c>
      <c r="H7" s="12"/>
      <c r="I7" s="13"/>
      <c r="J7" s="32">
        <v>44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2.16</v>
      </c>
      <c r="F8" s="13">
        <v>1.2869999999999999</v>
      </c>
      <c r="G8" s="13">
        <f t="shared" si="0"/>
        <v>1.3009999999999999</v>
      </c>
      <c r="H8" s="12"/>
      <c r="I8" s="13"/>
      <c r="J8" s="32">
        <v>45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2.14</v>
      </c>
      <c r="F9" s="13">
        <v>1.2709999999999999</v>
      </c>
      <c r="G9" s="25">
        <f t="shared" si="0"/>
        <v>1.2843</v>
      </c>
      <c r="H9" s="12"/>
      <c r="I9" s="13"/>
      <c r="J9" s="32">
        <v>44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2.13</v>
      </c>
      <c r="F10" s="13">
        <v>1.2629999999999999</v>
      </c>
      <c r="G10" s="13">
        <f t="shared" si="0"/>
        <v>1.2755999999999998</v>
      </c>
      <c r="H10" s="12"/>
      <c r="I10" s="13"/>
      <c r="J10" s="32">
        <v>43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2.16</v>
      </c>
      <c r="F11" s="13">
        <v>1.2749999999999999</v>
      </c>
      <c r="G11" s="13">
        <f t="shared" si="0"/>
        <v>1.2889999999999999</v>
      </c>
      <c r="H11" s="12"/>
      <c r="I11" s="13"/>
      <c r="J11" s="32">
        <v>45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2.15</v>
      </c>
      <c r="F12" s="13">
        <v>1.2669999999999999</v>
      </c>
      <c r="G12" s="13">
        <f t="shared" si="0"/>
        <v>1.2824</v>
      </c>
      <c r="H12" s="12"/>
      <c r="I12" s="13"/>
      <c r="J12" s="32">
        <v>47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2.14</v>
      </c>
      <c r="F13" s="13">
        <v>1.2749999999999999</v>
      </c>
      <c r="G13" s="13">
        <f t="shared" si="0"/>
        <v>1.2889999999999999</v>
      </c>
      <c r="H13" s="12"/>
      <c r="I13" s="13"/>
      <c r="J13" s="32">
        <v>45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2.16</v>
      </c>
      <c r="F14" s="13">
        <v>1.28</v>
      </c>
      <c r="G14" s="13">
        <f t="shared" si="0"/>
        <v>1.2954000000000001</v>
      </c>
      <c r="H14" s="12"/>
      <c r="I14" s="13"/>
      <c r="J14" s="32">
        <v>47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2.15</v>
      </c>
      <c r="F15" s="13">
        <v>1.2749999999999999</v>
      </c>
      <c r="G15" s="13">
        <f t="shared" si="0"/>
        <v>1.2904</v>
      </c>
      <c r="H15" s="12"/>
      <c r="I15" s="13"/>
      <c r="J15" s="32">
        <v>47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2.16</v>
      </c>
      <c r="F16" s="13">
        <v>1.2789999999999999</v>
      </c>
      <c r="G16" s="13">
        <f t="shared" si="0"/>
        <v>1.2929999999999999</v>
      </c>
      <c r="H16" s="12"/>
      <c r="I16" s="13"/>
      <c r="J16" s="32">
        <v>45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2.15</v>
      </c>
      <c r="F17" s="13">
        <v>1.272</v>
      </c>
      <c r="G17" s="13">
        <f t="shared" si="0"/>
        <v>1.286</v>
      </c>
      <c r="H17" s="12"/>
      <c r="I17" s="13"/>
      <c r="J17" s="32">
        <v>45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2.15</v>
      </c>
      <c r="F18" s="13">
        <v>1.274</v>
      </c>
      <c r="G18" s="13">
        <f t="shared" si="0"/>
        <v>1.2901</v>
      </c>
      <c r="H18" s="12"/>
      <c r="I18" s="13"/>
      <c r="J18" s="32">
        <v>48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2.15</v>
      </c>
      <c r="F19" s="13">
        <v>1.27</v>
      </c>
      <c r="G19" s="13">
        <f t="shared" si="0"/>
        <v>1.2861</v>
      </c>
      <c r="H19" s="33"/>
      <c r="I19" s="25"/>
      <c r="J19" s="32">
        <v>48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2.16</v>
      </c>
      <c r="F20" s="13">
        <v>1.28</v>
      </c>
      <c r="G20" s="13">
        <f t="shared" si="0"/>
        <v>1.2961</v>
      </c>
      <c r="H20" s="12"/>
      <c r="I20" s="13"/>
      <c r="J20" s="32">
        <v>48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2.14</v>
      </c>
      <c r="F21" s="13">
        <v>1.2609999999999999</v>
      </c>
      <c r="G21" s="13">
        <f t="shared" si="0"/>
        <v>1.2764</v>
      </c>
      <c r="H21" s="12"/>
      <c r="I21" s="13"/>
      <c r="J21" s="32">
        <v>47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2.15</v>
      </c>
      <c r="F22" s="13">
        <v>1.27</v>
      </c>
      <c r="G22" s="13">
        <f t="shared" si="0"/>
        <v>1.2854000000000001</v>
      </c>
      <c r="H22" s="12"/>
      <c r="I22" s="13"/>
      <c r="J22" s="32">
        <v>47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2.15</v>
      </c>
      <c r="F23" s="13">
        <v>1.272</v>
      </c>
      <c r="G23" s="25">
        <f t="shared" si="0"/>
        <v>1.2874000000000001</v>
      </c>
      <c r="H23" s="12"/>
      <c r="I23" s="13"/>
      <c r="J23" s="32">
        <v>47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2.14</v>
      </c>
      <c r="F24" s="13">
        <v>1.2669999999999999</v>
      </c>
      <c r="G24" s="13">
        <f t="shared" si="0"/>
        <v>1.2816999999999998</v>
      </c>
      <c r="H24" s="12"/>
      <c r="I24" s="13"/>
      <c r="J24" s="32">
        <v>46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2.16</v>
      </c>
      <c r="F25" s="13">
        <v>1.28</v>
      </c>
      <c r="G25" s="13">
        <f t="shared" si="0"/>
        <v>1.2947</v>
      </c>
      <c r="H25" s="12"/>
      <c r="I25" s="13"/>
      <c r="J25" s="32">
        <v>46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2.16</v>
      </c>
      <c r="F26" s="13">
        <v>1.2749999999999999</v>
      </c>
      <c r="G26" s="13">
        <f t="shared" si="0"/>
        <v>1.2896999999999998</v>
      </c>
      <c r="H26" s="12"/>
      <c r="I26" s="13"/>
      <c r="J26" s="32">
        <v>46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2.15</v>
      </c>
      <c r="F27" s="13">
        <v>1.276</v>
      </c>
      <c r="G27" s="13">
        <f t="shared" si="0"/>
        <v>1.2907</v>
      </c>
      <c r="H27" s="12"/>
      <c r="I27" s="13"/>
      <c r="J27" s="32">
        <v>46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2.14</v>
      </c>
      <c r="F28" s="13">
        <v>1.27</v>
      </c>
      <c r="G28" s="25">
        <f t="shared" si="0"/>
        <v>1.284</v>
      </c>
      <c r="H28" s="12"/>
      <c r="I28" s="13"/>
      <c r="J28" s="32">
        <v>45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44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37</v>
      </c>
      <c r="C2" s="39" t="s">
        <v>1</v>
      </c>
      <c r="D2" s="67" t="s">
        <v>38</v>
      </c>
      <c r="E2" s="68"/>
      <c r="F2" s="14" t="s">
        <v>18</v>
      </c>
      <c r="G2" s="58" t="s">
        <v>22</v>
      </c>
      <c r="H2" s="59"/>
      <c r="I2" s="60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36</v>
      </c>
      <c r="D5" s="11">
        <v>1</v>
      </c>
      <c r="E5" s="12">
        <v>2.2000000000000002</v>
      </c>
      <c r="F5" s="13">
        <v>1.2749999999999999</v>
      </c>
      <c r="G5" s="13">
        <f>$F5+0.0007*($J5-25)</f>
        <v>1.2756999999999998</v>
      </c>
      <c r="H5" s="12"/>
      <c r="I5" s="13"/>
      <c r="J5" s="32">
        <v>26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2.2000000000000002</v>
      </c>
      <c r="F6" s="13">
        <v>1.2729999999999999</v>
      </c>
      <c r="G6" s="13">
        <f t="shared" ref="G6:G28" si="0">$F6+0.0007*($J6-25)</f>
        <v>1.2729999999999999</v>
      </c>
      <c r="H6" s="12"/>
      <c r="I6" s="13"/>
      <c r="J6" s="32">
        <v>25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2.19</v>
      </c>
      <c r="F7" s="13">
        <v>1.272</v>
      </c>
      <c r="G7" s="13">
        <f t="shared" si="0"/>
        <v>1.2726999999999999</v>
      </c>
      <c r="H7" s="12"/>
      <c r="I7" s="13"/>
      <c r="J7" s="32">
        <v>26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2.19</v>
      </c>
      <c r="F8" s="13">
        <v>1.272</v>
      </c>
      <c r="G8" s="13">
        <f t="shared" si="0"/>
        <v>1.2726999999999999</v>
      </c>
      <c r="H8" s="12"/>
      <c r="I8" s="13"/>
      <c r="J8" s="32">
        <v>26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2.2000000000000002</v>
      </c>
      <c r="F9" s="13">
        <v>1.2829999999999999</v>
      </c>
      <c r="G9" s="25">
        <f t="shared" si="0"/>
        <v>1.2836999999999998</v>
      </c>
      <c r="H9" s="12"/>
      <c r="I9" s="13"/>
      <c r="J9" s="32">
        <v>26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2.2000000000000002</v>
      </c>
      <c r="F10" s="13">
        <v>1.2749999999999999</v>
      </c>
      <c r="G10" s="13">
        <f t="shared" si="0"/>
        <v>1.2756999999999998</v>
      </c>
      <c r="H10" s="12"/>
      <c r="I10" s="13"/>
      <c r="J10" s="32">
        <v>26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2.21</v>
      </c>
      <c r="F11" s="13">
        <v>1.2849999999999999</v>
      </c>
      <c r="G11" s="13">
        <f t="shared" si="0"/>
        <v>1.2856999999999998</v>
      </c>
      <c r="H11" s="12"/>
      <c r="I11" s="13"/>
      <c r="J11" s="32">
        <v>26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2.2000000000000002</v>
      </c>
      <c r="F12" s="13">
        <v>1.2829999999999999</v>
      </c>
      <c r="G12" s="13">
        <f t="shared" si="0"/>
        <v>1.2836999999999998</v>
      </c>
      <c r="H12" s="12"/>
      <c r="I12" s="13"/>
      <c r="J12" s="32">
        <v>26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2.19</v>
      </c>
      <c r="F13" s="13">
        <v>1.27</v>
      </c>
      <c r="G13" s="13">
        <f t="shared" si="0"/>
        <v>1.2706999999999999</v>
      </c>
      <c r="H13" s="12"/>
      <c r="I13" s="13"/>
      <c r="J13" s="32">
        <v>26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2.1800000000000002</v>
      </c>
      <c r="F14" s="13">
        <v>1.266</v>
      </c>
      <c r="G14" s="13">
        <f t="shared" si="0"/>
        <v>1.2666999999999999</v>
      </c>
      <c r="H14" s="12"/>
      <c r="I14" s="13"/>
      <c r="J14" s="32">
        <v>26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2.19</v>
      </c>
      <c r="F15" s="13">
        <v>1.2709999999999999</v>
      </c>
      <c r="G15" s="13">
        <f t="shared" si="0"/>
        <v>1.2716999999999998</v>
      </c>
      <c r="H15" s="12"/>
      <c r="I15" s="13"/>
      <c r="J15" s="32">
        <v>26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2.19</v>
      </c>
      <c r="F16" s="13">
        <v>1.27</v>
      </c>
      <c r="G16" s="13">
        <f t="shared" si="0"/>
        <v>1.2706999999999999</v>
      </c>
      <c r="H16" s="12"/>
      <c r="I16" s="13"/>
      <c r="J16" s="32">
        <v>26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2.2000000000000002</v>
      </c>
      <c r="F17" s="13">
        <v>1.2789999999999999</v>
      </c>
      <c r="G17" s="13">
        <f t="shared" si="0"/>
        <v>1.2804</v>
      </c>
      <c r="H17" s="12"/>
      <c r="I17" s="13"/>
      <c r="J17" s="32">
        <v>27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2.2000000000000002</v>
      </c>
      <c r="F18" s="13">
        <v>1.278</v>
      </c>
      <c r="G18" s="13">
        <f t="shared" si="0"/>
        <v>1.2794000000000001</v>
      </c>
      <c r="H18" s="12"/>
      <c r="I18" s="13"/>
      <c r="J18" s="32">
        <v>27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2.19</v>
      </c>
      <c r="F19" s="13">
        <v>1.2729999999999999</v>
      </c>
      <c r="G19" s="13">
        <f t="shared" si="0"/>
        <v>1.2736999999999998</v>
      </c>
      <c r="H19" s="33"/>
      <c r="I19" s="25"/>
      <c r="J19" s="32">
        <v>26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2.19</v>
      </c>
      <c r="F20" s="13">
        <v>1.2789999999999999</v>
      </c>
      <c r="G20" s="13">
        <f t="shared" si="0"/>
        <v>1.2804</v>
      </c>
      <c r="H20" s="12"/>
      <c r="I20" s="13"/>
      <c r="J20" s="32">
        <v>27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2.2000000000000002</v>
      </c>
      <c r="F21" s="13">
        <v>1.2809999999999999</v>
      </c>
      <c r="G21" s="13">
        <f t="shared" si="0"/>
        <v>1.2824</v>
      </c>
      <c r="H21" s="12"/>
      <c r="I21" s="13"/>
      <c r="J21" s="32">
        <v>27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2.19</v>
      </c>
      <c r="F22" s="13">
        <v>1.272</v>
      </c>
      <c r="G22" s="13">
        <f t="shared" si="0"/>
        <v>1.2734000000000001</v>
      </c>
      <c r="H22" s="12"/>
      <c r="I22" s="13"/>
      <c r="J22" s="32">
        <v>27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2.1800000000000002</v>
      </c>
      <c r="F23" s="13">
        <v>1.268</v>
      </c>
      <c r="G23" s="25">
        <f t="shared" si="0"/>
        <v>1.2686999999999999</v>
      </c>
      <c r="H23" s="12"/>
      <c r="I23" s="13"/>
      <c r="J23" s="32">
        <v>26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2.19</v>
      </c>
      <c r="F24" s="13">
        <v>1.2729999999999999</v>
      </c>
      <c r="G24" s="13">
        <f t="shared" si="0"/>
        <v>1.2736999999999998</v>
      </c>
      <c r="H24" s="12"/>
      <c r="I24" s="13"/>
      <c r="J24" s="32">
        <v>26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2.1800000000000002</v>
      </c>
      <c r="F25" s="13">
        <v>1.27</v>
      </c>
      <c r="G25" s="13">
        <f t="shared" si="0"/>
        <v>1.2706999999999999</v>
      </c>
      <c r="H25" s="12"/>
      <c r="I25" s="13"/>
      <c r="J25" s="32">
        <v>26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2.2000000000000002</v>
      </c>
      <c r="F26" s="13">
        <v>1.284</v>
      </c>
      <c r="G26" s="13">
        <f t="shared" si="0"/>
        <v>1.2847</v>
      </c>
      <c r="H26" s="12"/>
      <c r="I26" s="13"/>
      <c r="J26" s="32">
        <v>26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2.2000000000000002</v>
      </c>
      <c r="F27" s="13">
        <v>1.284</v>
      </c>
      <c r="G27" s="13">
        <f t="shared" si="0"/>
        <v>1.2847</v>
      </c>
      <c r="H27" s="12"/>
      <c r="I27" s="13"/>
      <c r="J27" s="32">
        <v>26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2.19</v>
      </c>
      <c r="F28" s="13">
        <v>1.28</v>
      </c>
      <c r="G28" s="25">
        <f t="shared" si="0"/>
        <v>1.2806999999999999</v>
      </c>
      <c r="H28" s="12"/>
      <c r="I28" s="13"/>
      <c r="J28" s="32">
        <v>26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161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39</v>
      </c>
      <c r="C2" s="41" t="s">
        <v>1</v>
      </c>
      <c r="D2" s="67" t="s">
        <v>47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46</v>
      </c>
      <c r="D5" s="11">
        <v>1</v>
      </c>
      <c r="E5" s="12">
        <v>2.15</v>
      </c>
      <c r="F5" s="13">
        <v>1.2749999999999999</v>
      </c>
      <c r="G5" s="13">
        <f>$F5+0.0007*($J5-25)</f>
        <v>1.2785</v>
      </c>
      <c r="H5" s="12"/>
      <c r="I5" s="13"/>
      <c r="J5" s="32">
        <v>30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2.15</v>
      </c>
      <c r="F6" s="13">
        <v>1.2789999999999999</v>
      </c>
      <c r="G6" s="13">
        <f t="shared" ref="G6:G28" si="0">$F6+0.0007*($J6-25)</f>
        <v>1.2838999999999998</v>
      </c>
      <c r="H6" s="12"/>
      <c r="I6" s="13"/>
      <c r="J6" s="32">
        <v>32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2.15</v>
      </c>
      <c r="F7" s="13">
        <v>1.2769999999999999</v>
      </c>
      <c r="G7" s="13">
        <f t="shared" si="0"/>
        <v>1.2818999999999998</v>
      </c>
      <c r="H7" s="12"/>
      <c r="I7" s="13"/>
      <c r="J7" s="32">
        <v>32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2.14</v>
      </c>
      <c r="F8" s="13">
        <v>1.2789999999999999</v>
      </c>
      <c r="G8" s="13">
        <f t="shared" si="0"/>
        <v>1.2838999999999998</v>
      </c>
      <c r="H8" s="12"/>
      <c r="I8" s="13"/>
      <c r="J8" s="32">
        <v>32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2.14</v>
      </c>
      <c r="F9" s="13">
        <v>1.2689999999999999</v>
      </c>
      <c r="G9" s="25">
        <f t="shared" si="0"/>
        <v>1.2738999999999998</v>
      </c>
      <c r="H9" s="12"/>
      <c r="I9" s="13"/>
      <c r="J9" s="32">
        <v>32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2.14</v>
      </c>
      <c r="F10" s="13">
        <v>1.27</v>
      </c>
      <c r="G10" s="13">
        <f t="shared" si="0"/>
        <v>1.2748999999999999</v>
      </c>
      <c r="H10" s="12"/>
      <c r="I10" s="13"/>
      <c r="J10" s="32">
        <v>32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2.15</v>
      </c>
      <c r="F11" s="13">
        <v>1.28</v>
      </c>
      <c r="G11" s="13">
        <f t="shared" si="0"/>
        <v>1.2848999999999999</v>
      </c>
      <c r="H11" s="12"/>
      <c r="I11" s="13"/>
      <c r="J11" s="32">
        <v>32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2.15</v>
      </c>
      <c r="F12" s="13">
        <v>1.2729999999999999</v>
      </c>
      <c r="G12" s="13">
        <f t="shared" si="0"/>
        <v>1.2792999999999999</v>
      </c>
      <c r="H12" s="12"/>
      <c r="I12" s="13"/>
      <c r="J12" s="32">
        <v>34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2.13</v>
      </c>
      <c r="F13" s="13">
        <v>1.26</v>
      </c>
      <c r="G13" s="13">
        <f t="shared" si="0"/>
        <v>1.2663</v>
      </c>
      <c r="H13" s="12"/>
      <c r="I13" s="13"/>
      <c r="J13" s="32">
        <v>34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2.14</v>
      </c>
      <c r="F14" s="13">
        <v>1.262</v>
      </c>
      <c r="G14" s="13">
        <f t="shared" si="0"/>
        <v>1.2683</v>
      </c>
      <c r="H14" s="12"/>
      <c r="I14" s="13"/>
      <c r="J14" s="32">
        <v>34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2.14</v>
      </c>
      <c r="F15" s="13">
        <v>1.266</v>
      </c>
      <c r="G15" s="13">
        <f t="shared" si="0"/>
        <v>1.2723</v>
      </c>
      <c r="H15" s="12"/>
      <c r="I15" s="13"/>
      <c r="J15" s="32">
        <v>34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2.15</v>
      </c>
      <c r="F16" s="13">
        <v>1.2749999999999999</v>
      </c>
      <c r="G16" s="13">
        <f t="shared" si="0"/>
        <v>1.2806</v>
      </c>
      <c r="H16" s="12"/>
      <c r="I16" s="13"/>
      <c r="J16" s="32">
        <v>33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2.14</v>
      </c>
      <c r="F17" s="13">
        <v>1.268</v>
      </c>
      <c r="G17" s="13">
        <f t="shared" si="0"/>
        <v>1.2736000000000001</v>
      </c>
      <c r="H17" s="12"/>
      <c r="I17" s="13"/>
      <c r="J17" s="32">
        <v>33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2.14</v>
      </c>
      <c r="F18" s="13">
        <v>1.264</v>
      </c>
      <c r="G18" s="13">
        <f t="shared" si="0"/>
        <v>1.2703</v>
      </c>
      <c r="H18" s="12"/>
      <c r="I18" s="13"/>
      <c r="J18" s="32">
        <v>34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2.14</v>
      </c>
      <c r="F19" s="13">
        <v>1.2689999999999999</v>
      </c>
      <c r="G19" s="13">
        <f t="shared" si="0"/>
        <v>1.2752999999999999</v>
      </c>
      <c r="H19" s="33"/>
      <c r="I19" s="25"/>
      <c r="J19" s="32">
        <v>34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2.14</v>
      </c>
      <c r="F20" s="13">
        <v>1.264</v>
      </c>
      <c r="G20" s="13">
        <f t="shared" si="0"/>
        <v>1.2703</v>
      </c>
      <c r="H20" s="12"/>
      <c r="I20" s="13"/>
      <c r="J20" s="32">
        <v>34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2.14</v>
      </c>
      <c r="F21" s="13">
        <v>1.2709999999999999</v>
      </c>
      <c r="G21" s="13">
        <f t="shared" si="0"/>
        <v>1.2772999999999999</v>
      </c>
      <c r="H21" s="12"/>
      <c r="I21" s="13"/>
      <c r="J21" s="32">
        <v>34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2.15</v>
      </c>
      <c r="F22" s="13">
        <v>1.28</v>
      </c>
      <c r="G22" s="13">
        <f t="shared" si="0"/>
        <v>1.2856000000000001</v>
      </c>
      <c r="H22" s="12"/>
      <c r="I22" s="13"/>
      <c r="J22" s="32">
        <v>33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2.15</v>
      </c>
      <c r="F23" s="13">
        <v>1.276</v>
      </c>
      <c r="G23" s="25">
        <f t="shared" si="0"/>
        <v>1.2816000000000001</v>
      </c>
      <c r="H23" s="12"/>
      <c r="I23" s="13"/>
      <c r="J23" s="32">
        <v>33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2.14</v>
      </c>
      <c r="F24" s="13">
        <v>1.27</v>
      </c>
      <c r="G24" s="13">
        <f t="shared" si="0"/>
        <v>1.2756000000000001</v>
      </c>
      <c r="H24" s="12"/>
      <c r="I24" s="13"/>
      <c r="J24" s="32">
        <v>33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2.15</v>
      </c>
      <c r="F25" s="13">
        <v>1.274</v>
      </c>
      <c r="G25" s="13">
        <f t="shared" si="0"/>
        <v>1.2803</v>
      </c>
      <c r="H25" s="12"/>
      <c r="I25" s="13"/>
      <c r="J25" s="32">
        <v>34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2.14</v>
      </c>
      <c r="F26" s="13">
        <v>1.2689999999999999</v>
      </c>
      <c r="G26" s="13">
        <f t="shared" si="0"/>
        <v>1.2746</v>
      </c>
      <c r="H26" s="12"/>
      <c r="I26" s="13"/>
      <c r="J26" s="32">
        <v>33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2.14</v>
      </c>
      <c r="F27" s="13">
        <v>1.2729999999999999</v>
      </c>
      <c r="G27" s="13">
        <f t="shared" si="0"/>
        <v>1.2786</v>
      </c>
      <c r="H27" s="12"/>
      <c r="I27" s="13"/>
      <c r="J27" s="32">
        <v>33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2.14</v>
      </c>
      <c r="F28" s="13">
        <v>1.268</v>
      </c>
      <c r="G28" s="25">
        <f t="shared" si="0"/>
        <v>1.2728999999999999</v>
      </c>
      <c r="H28" s="12"/>
      <c r="I28" s="13"/>
      <c r="J28" s="32">
        <v>32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48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43</v>
      </c>
      <c r="C2" s="41" t="s">
        <v>1</v>
      </c>
      <c r="D2" s="67" t="s">
        <v>29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30</v>
      </c>
      <c r="D5" s="11">
        <v>1</v>
      </c>
      <c r="E5" s="12">
        <v>2.2000000000000002</v>
      </c>
      <c r="F5" s="13">
        <v>1.2709999999999999</v>
      </c>
      <c r="G5" s="13">
        <f>$F5+0.0007*($J5-25)</f>
        <v>1.2751999999999999</v>
      </c>
      <c r="H5" s="12"/>
      <c r="I5" s="13"/>
      <c r="J5" s="32">
        <v>31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2.1800000000000002</v>
      </c>
      <c r="F6" s="13">
        <v>1.274</v>
      </c>
      <c r="G6" s="13">
        <f t="shared" ref="G6:G28" si="0">$F6+0.0007*($J6-25)</f>
        <v>1.2788999999999999</v>
      </c>
      <c r="H6" s="12"/>
      <c r="I6" s="13"/>
      <c r="J6" s="32">
        <v>32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2.14</v>
      </c>
      <c r="F7" s="13">
        <v>1.278</v>
      </c>
      <c r="G7" s="13">
        <f t="shared" si="0"/>
        <v>1.2843</v>
      </c>
      <c r="H7" s="12"/>
      <c r="I7" s="13"/>
      <c r="J7" s="32">
        <v>34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2.19</v>
      </c>
      <c r="F8" s="13">
        <v>1.2729999999999999</v>
      </c>
      <c r="G8" s="13">
        <f t="shared" si="0"/>
        <v>1.2806999999999999</v>
      </c>
      <c r="H8" s="12"/>
      <c r="I8" s="13"/>
      <c r="J8" s="32">
        <v>36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2.2000000000000002</v>
      </c>
      <c r="F9" s="13">
        <v>1.2709999999999999</v>
      </c>
      <c r="G9" s="25">
        <f t="shared" si="0"/>
        <v>1.2779999999999998</v>
      </c>
      <c r="H9" s="12"/>
      <c r="I9" s="13"/>
      <c r="J9" s="32">
        <v>35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2.19</v>
      </c>
      <c r="F10" s="13">
        <v>1.268</v>
      </c>
      <c r="G10" s="13">
        <f t="shared" si="0"/>
        <v>1.2764</v>
      </c>
      <c r="H10" s="12"/>
      <c r="I10" s="13"/>
      <c r="J10" s="32">
        <v>37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2.1800000000000002</v>
      </c>
      <c r="F11" s="13">
        <v>1.264</v>
      </c>
      <c r="G11" s="13">
        <f t="shared" si="0"/>
        <v>1.2709999999999999</v>
      </c>
      <c r="H11" s="12"/>
      <c r="I11" s="13"/>
      <c r="J11" s="32">
        <v>35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2.17</v>
      </c>
      <c r="F12" s="13">
        <v>1.2649999999999999</v>
      </c>
      <c r="G12" s="13">
        <f t="shared" si="0"/>
        <v>1.2719999999999998</v>
      </c>
      <c r="H12" s="12"/>
      <c r="I12" s="13"/>
      <c r="J12" s="32">
        <v>35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2.16</v>
      </c>
      <c r="F13" s="13">
        <v>1.2430000000000001</v>
      </c>
      <c r="G13" s="13">
        <f t="shared" si="0"/>
        <v>1.2493000000000001</v>
      </c>
      <c r="H13" s="12"/>
      <c r="I13" s="13"/>
      <c r="J13" s="32">
        <v>34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2.17</v>
      </c>
      <c r="F14" s="13">
        <v>1.2470000000000001</v>
      </c>
      <c r="G14" s="13">
        <f t="shared" si="0"/>
        <v>1.2547000000000001</v>
      </c>
      <c r="H14" s="12"/>
      <c r="I14" s="13"/>
      <c r="J14" s="32">
        <v>36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2.16</v>
      </c>
      <c r="F15" s="13">
        <v>1.2450000000000001</v>
      </c>
      <c r="G15" s="13">
        <f t="shared" si="0"/>
        <v>1.2534000000000001</v>
      </c>
      <c r="H15" s="12"/>
      <c r="I15" s="13"/>
      <c r="J15" s="32">
        <v>37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2.16</v>
      </c>
      <c r="F16" s="13">
        <v>1.2410000000000001</v>
      </c>
      <c r="G16" s="13">
        <f t="shared" si="0"/>
        <v>1.2494000000000001</v>
      </c>
      <c r="H16" s="12"/>
      <c r="I16" s="13"/>
      <c r="J16" s="32">
        <v>37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2.16</v>
      </c>
      <c r="F17" s="13">
        <v>1.2410000000000001</v>
      </c>
      <c r="G17" s="13">
        <f t="shared" si="0"/>
        <v>1.2501000000000002</v>
      </c>
      <c r="H17" s="12"/>
      <c r="I17" s="13"/>
      <c r="J17" s="32">
        <v>38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2.16</v>
      </c>
      <c r="F18" s="13">
        <v>1.2470000000000001</v>
      </c>
      <c r="G18" s="13">
        <f t="shared" si="0"/>
        <v>1.2554000000000001</v>
      </c>
      <c r="H18" s="12"/>
      <c r="I18" s="13"/>
      <c r="J18" s="32">
        <v>37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2.17</v>
      </c>
      <c r="F19" s="13">
        <v>1.25</v>
      </c>
      <c r="G19" s="13">
        <f t="shared" si="0"/>
        <v>1.2584</v>
      </c>
      <c r="H19" s="33"/>
      <c r="I19" s="25"/>
      <c r="J19" s="32">
        <v>37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2.17</v>
      </c>
      <c r="F20" s="13">
        <v>1.2490000000000001</v>
      </c>
      <c r="G20" s="13">
        <f t="shared" si="0"/>
        <v>1.2581000000000002</v>
      </c>
      <c r="H20" s="12"/>
      <c r="I20" s="13"/>
      <c r="J20" s="32">
        <v>38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2.17</v>
      </c>
      <c r="F21" s="13">
        <v>1.254</v>
      </c>
      <c r="G21" s="13">
        <f t="shared" si="0"/>
        <v>1.2631000000000001</v>
      </c>
      <c r="H21" s="12"/>
      <c r="I21" s="13"/>
      <c r="J21" s="32">
        <v>38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2.17</v>
      </c>
      <c r="F22" s="13">
        <v>1.252</v>
      </c>
      <c r="G22" s="13">
        <f t="shared" si="0"/>
        <v>1.2611000000000001</v>
      </c>
      <c r="H22" s="12"/>
      <c r="I22" s="13"/>
      <c r="J22" s="32">
        <v>38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2.16</v>
      </c>
      <c r="F23" s="13">
        <v>1.252</v>
      </c>
      <c r="G23" s="25">
        <f t="shared" si="0"/>
        <v>1.2611000000000001</v>
      </c>
      <c r="H23" s="12"/>
      <c r="I23" s="13"/>
      <c r="J23" s="32">
        <v>38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2.1800000000000002</v>
      </c>
      <c r="F24" s="13">
        <v>1.266</v>
      </c>
      <c r="G24" s="13">
        <f t="shared" si="0"/>
        <v>1.2737000000000001</v>
      </c>
      <c r="H24" s="12"/>
      <c r="I24" s="13"/>
      <c r="J24" s="32">
        <v>36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2.1800000000000002</v>
      </c>
      <c r="F25" s="13">
        <v>1.2649999999999999</v>
      </c>
      <c r="G25" s="13">
        <f t="shared" si="0"/>
        <v>1.2733999999999999</v>
      </c>
      <c r="H25" s="12"/>
      <c r="I25" s="13"/>
      <c r="J25" s="32">
        <v>37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2.2000000000000002</v>
      </c>
      <c r="F26" s="13" t="s">
        <v>31</v>
      </c>
      <c r="G26" s="13" t="e">
        <f t="shared" si="0"/>
        <v>#VALUE!</v>
      </c>
      <c r="H26" s="12"/>
      <c r="I26" s="13"/>
      <c r="J26" s="32"/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2.19</v>
      </c>
      <c r="F27" s="13" t="s">
        <v>32</v>
      </c>
      <c r="G27" s="13" t="e">
        <f t="shared" si="0"/>
        <v>#VALUE!</v>
      </c>
      <c r="H27" s="12"/>
      <c r="I27" s="13"/>
      <c r="J27" s="32"/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2.2000000000000002</v>
      </c>
      <c r="F28" s="13" t="s">
        <v>33</v>
      </c>
      <c r="G28" s="25" t="e">
        <f t="shared" si="0"/>
        <v>#VALUE!</v>
      </c>
      <c r="H28" s="12"/>
      <c r="I28" s="13"/>
      <c r="J28" s="32"/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45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49</v>
      </c>
      <c r="C2" s="41" t="s">
        <v>1</v>
      </c>
      <c r="D2" s="67" t="s">
        <v>29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51</v>
      </c>
      <c r="D5" s="11">
        <v>1</v>
      </c>
      <c r="E5" s="12">
        <v>2.1</v>
      </c>
      <c r="F5" s="13">
        <v>1.2370000000000001</v>
      </c>
      <c r="G5" s="13">
        <f>$F5+0.0007*($J5-25)</f>
        <v>1.2412000000000001</v>
      </c>
      <c r="H5" s="12"/>
      <c r="I5" s="13"/>
      <c r="J5" s="32">
        <v>31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2.1</v>
      </c>
      <c r="F6" s="13">
        <v>1.2310000000000001</v>
      </c>
      <c r="G6" s="13">
        <f t="shared" ref="G6:G28" si="0">$F6+0.0007*($J6-25)</f>
        <v>1.2373000000000001</v>
      </c>
      <c r="H6" s="12"/>
      <c r="I6" s="13"/>
      <c r="J6" s="32">
        <v>34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2.1</v>
      </c>
      <c r="F7" s="13">
        <v>1.234</v>
      </c>
      <c r="G7" s="13">
        <f t="shared" si="0"/>
        <v>1.2409999999999999</v>
      </c>
      <c r="H7" s="12"/>
      <c r="I7" s="13"/>
      <c r="J7" s="32">
        <v>35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2.1</v>
      </c>
      <c r="F8" s="13">
        <v>1.2330000000000001</v>
      </c>
      <c r="G8" s="13">
        <f t="shared" si="0"/>
        <v>1.24</v>
      </c>
      <c r="H8" s="12"/>
      <c r="I8" s="13"/>
      <c r="J8" s="32">
        <v>35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2.1</v>
      </c>
      <c r="F9" s="13">
        <v>1.2350000000000001</v>
      </c>
      <c r="G9" s="25">
        <f t="shared" si="0"/>
        <v>1.242</v>
      </c>
      <c r="H9" s="12"/>
      <c r="I9" s="13"/>
      <c r="J9" s="32">
        <v>35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2.1</v>
      </c>
      <c r="F10" s="13">
        <v>1.234</v>
      </c>
      <c r="G10" s="13">
        <f t="shared" si="0"/>
        <v>1.2409999999999999</v>
      </c>
      <c r="H10" s="12"/>
      <c r="I10" s="13"/>
      <c r="J10" s="32">
        <v>35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 t="s">
        <v>50</v>
      </c>
      <c r="F11" s="13">
        <v>1.2270000000000001</v>
      </c>
      <c r="G11" s="13">
        <f t="shared" si="0"/>
        <v>1.2347000000000001</v>
      </c>
      <c r="H11" s="12"/>
      <c r="I11" s="13"/>
      <c r="J11" s="32">
        <v>36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2.1</v>
      </c>
      <c r="F12" s="13">
        <v>1.2330000000000001</v>
      </c>
      <c r="G12" s="13">
        <f t="shared" si="0"/>
        <v>1.24</v>
      </c>
      <c r="H12" s="12"/>
      <c r="I12" s="13"/>
      <c r="J12" s="32">
        <v>35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2.1</v>
      </c>
      <c r="F13" s="13">
        <v>1.23</v>
      </c>
      <c r="G13" s="13">
        <f t="shared" si="0"/>
        <v>1.2369999999999999</v>
      </c>
      <c r="H13" s="12"/>
      <c r="I13" s="13"/>
      <c r="J13" s="32">
        <v>35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2.1</v>
      </c>
      <c r="F14" s="13">
        <v>1.2350000000000001</v>
      </c>
      <c r="G14" s="13">
        <f t="shared" si="0"/>
        <v>1.242</v>
      </c>
      <c r="H14" s="12"/>
      <c r="I14" s="13"/>
      <c r="J14" s="32">
        <v>35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2.1</v>
      </c>
      <c r="F15" s="13">
        <v>1.2310000000000001</v>
      </c>
      <c r="G15" s="13">
        <f t="shared" si="0"/>
        <v>1.238</v>
      </c>
      <c r="H15" s="12"/>
      <c r="I15" s="13"/>
      <c r="J15" s="32">
        <v>35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2.1</v>
      </c>
      <c r="F16" s="13">
        <v>1.2310000000000001</v>
      </c>
      <c r="G16" s="13">
        <f t="shared" si="0"/>
        <v>1.238</v>
      </c>
      <c r="H16" s="12"/>
      <c r="I16" s="13"/>
      <c r="J16" s="32">
        <v>35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2.1</v>
      </c>
      <c r="F17" s="13">
        <v>1.2270000000000001</v>
      </c>
      <c r="G17" s="13">
        <f t="shared" si="0"/>
        <v>1.2347000000000001</v>
      </c>
      <c r="H17" s="12"/>
      <c r="I17" s="13"/>
      <c r="J17" s="32">
        <v>36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2.1</v>
      </c>
      <c r="F18" s="13">
        <v>1.23</v>
      </c>
      <c r="G18" s="13">
        <f t="shared" si="0"/>
        <v>1.2369999999999999</v>
      </c>
      <c r="H18" s="12"/>
      <c r="I18" s="13"/>
      <c r="J18" s="32">
        <v>35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2.1</v>
      </c>
      <c r="F19" s="13">
        <v>1.23</v>
      </c>
      <c r="G19" s="13">
        <f t="shared" si="0"/>
        <v>1.2369999999999999</v>
      </c>
      <c r="H19" s="33"/>
      <c r="I19" s="25"/>
      <c r="J19" s="32">
        <v>35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2.1</v>
      </c>
      <c r="F20" s="13">
        <v>1.228</v>
      </c>
      <c r="G20" s="13">
        <f t="shared" si="0"/>
        <v>1.2349999999999999</v>
      </c>
      <c r="H20" s="12"/>
      <c r="I20" s="13"/>
      <c r="J20" s="32">
        <v>35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2.1</v>
      </c>
      <c r="F21" s="13">
        <v>1.2290000000000001</v>
      </c>
      <c r="G21" s="13">
        <f t="shared" si="0"/>
        <v>1.2374000000000001</v>
      </c>
      <c r="H21" s="12"/>
      <c r="I21" s="13"/>
      <c r="J21" s="32">
        <v>37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2.1</v>
      </c>
      <c r="F22" s="13">
        <v>1.232</v>
      </c>
      <c r="G22" s="13">
        <f t="shared" si="0"/>
        <v>1.2403999999999999</v>
      </c>
      <c r="H22" s="12"/>
      <c r="I22" s="13"/>
      <c r="J22" s="32">
        <v>37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2.1</v>
      </c>
      <c r="F23" s="13">
        <v>1.234</v>
      </c>
      <c r="G23" s="25">
        <f t="shared" si="0"/>
        <v>1.2409999999999999</v>
      </c>
      <c r="H23" s="12"/>
      <c r="I23" s="13"/>
      <c r="J23" s="32">
        <v>35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2.1</v>
      </c>
      <c r="F24" s="13">
        <v>1.2370000000000001</v>
      </c>
      <c r="G24" s="13">
        <f t="shared" si="0"/>
        <v>1.244</v>
      </c>
      <c r="H24" s="12"/>
      <c r="I24" s="13"/>
      <c r="J24" s="32">
        <v>35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2.1</v>
      </c>
      <c r="F25" s="13">
        <v>1.2330000000000001</v>
      </c>
      <c r="G25" s="13">
        <f t="shared" si="0"/>
        <v>1.24</v>
      </c>
      <c r="H25" s="12"/>
      <c r="I25" s="13"/>
      <c r="J25" s="32">
        <v>35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2.1</v>
      </c>
      <c r="F26" s="13">
        <v>1.234</v>
      </c>
      <c r="G26" s="13">
        <f t="shared" si="0"/>
        <v>1.2417</v>
      </c>
      <c r="H26" s="12"/>
      <c r="I26" s="13"/>
      <c r="J26" s="32">
        <v>36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2.1</v>
      </c>
      <c r="F27" s="13">
        <v>1.2270000000000001</v>
      </c>
      <c r="G27" s="13">
        <f t="shared" si="0"/>
        <v>1.234</v>
      </c>
      <c r="H27" s="12"/>
      <c r="I27" s="13"/>
      <c r="J27" s="32">
        <v>35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2.1</v>
      </c>
      <c r="F28" s="13">
        <v>1.23</v>
      </c>
      <c r="G28" s="25">
        <f t="shared" si="0"/>
        <v>1.2369999999999999</v>
      </c>
      <c r="H28" s="12"/>
      <c r="I28" s="13"/>
      <c r="J28" s="32">
        <v>35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52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G32" sqref="G32:K3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49</v>
      </c>
      <c r="C2" s="41" t="s">
        <v>1</v>
      </c>
      <c r="D2" s="67" t="s">
        <v>53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45442</v>
      </c>
      <c r="B5" s="76" t="s">
        <v>20</v>
      </c>
      <c r="C5" s="73" t="s">
        <v>54</v>
      </c>
      <c r="D5" s="11">
        <v>1</v>
      </c>
      <c r="E5" s="12">
        <v>2.0699999999999998</v>
      </c>
      <c r="F5" s="13">
        <v>1.194</v>
      </c>
      <c r="G5" s="13">
        <f>$F5+0.0007*($J5-25)</f>
        <v>1.194</v>
      </c>
      <c r="H5" s="12"/>
      <c r="I5" s="13"/>
      <c r="J5" s="32">
        <v>25</v>
      </c>
      <c r="K5" s="24"/>
      <c r="L5" s="26"/>
    </row>
    <row r="6" spans="1:12" x14ac:dyDescent="0.4">
      <c r="A6" s="8">
        <f>A5</f>
        <v>45442</v>
      </c>
      <c r="B6" s="77"/>
      <c r="C6" s="74"/>
      <c r="D6" s="11">
        <v>2</v>
      </c>
      <c r="E6" s="12">
        <v>2.0699999999999998</v>
      </c>
      <c r="F6" s="13">
        <v>1.1950000000000001</v>
      </c>
      <c r="G6" s="13">
        <f t="shared" ref="G6:G28" si="0">$F6+0.0007*($J6-25)</f>
        <v>1.1950000000000001</v>
      </c>
      <c r="H6" s="12"/>
      <c r="I6" s="13"/>
      <c r="J6" s="32">
        <v>25</v>
      </c>
      <c r="K6" s="24"/>
      <c r="L6" s="26"/>
    </row>
    <row r="7" spans="1:12" x14ac:dyDescent="0.4">
      <c r="A7" s="8">
        <f t="shared" ref="A7:A28" si="1">A6</f>
        <v>45442</v>
      </c>
      <c r="B7" s="77"/>
      <c r="C7" s="74"/>
      <c r="D7" s="11">
        <v>3</v>
      </c>
      <c r="E7" s="12">
        <v>2.0699999999999998</v>
      </c>
      <c r="F7" s="13">
        <v>1.196</v>
      </c>
      <c r="G7" s="13">
        <f t="shared" si="0"/>
        <v>1.196</v>
      </c>
      <c r="H7" s="12"/>
      <c r="I7" s="13"/>
      <c r="J7" s="32">
        <v>25</v>
      </c>
      <c r="K7" s="24"/>
      <c r="L7" s="26"/>
    </row>
    <row r="8" spans="1:12" s="23" customFormat="1" x14ac:dyDescent="0.4">
      <c r="A8" s="8">
        <f t="shared" si="1"/>
        <v>45442</v>
      </c>
      <c r="B8" s="77"/>
      <c r="C8" s="74"/>
      <c r="D8" s="11">
        <v>4</v>
      </c>
      <c r="E8" s="12">
        <v>2.0699999999999998</v>
      </c>
      <c r="F8" s="13">
        <v>1.1919999999999999</v>
      </c>
      <c r="G8" s="13">
        <f t="shared" si="0"/>
        <v>1.1919999999999999</v>
      </c>
      <c r="H8" s="12"/>
      <c r="I8" s="13"/>
      <c r="J8" s="32">
        <v>25</v>
      </c>
      <c r="K8" s="24"/>
      <c r="L8" s="26"/>
    </row>
    <row r="9" spans="1:12" x14ac:dyDescent="0.4">
      <c r="A9" s="8">
        <f t="shared" si="1"/>
        <v>45442</v>
      </c>
      <c r="B9" s="77"/>
      <c r="C9" s="74"/>
      <c r="D9" s="11">
        <v>5</v>
      </c>
      <c r="E9" s="12">
        <v>2.06</v>
      </c>
      <c r="F9" s="13">
        <v>1.1919999999999999</v>
      </c>
      <c r="G9" s="25">
        <f t="shared" si="0"/>
        <v>1.1919999999999999</v>
      </c>
      <c r="H9" s="12"/>
      <c r="I9" s="13"/>
      <c r="J9" s="32">
        <v>25</v>
      </c>
      <c r="K9" s="24"/>
      <c r="L9" s="26"/>
    </row>
    <row r="10" spans="1:12" x14ac:dyDescent="0.4">
      <c r="A10" s="8">
        <f t="shared" si="1"/>
        <v>45442</v>
      </c>
      <c r="B10" s="77"/>
      <c r="C10" s="74"/>
      <c r="D10" s="11">
        <v>6</v>
      </c>
      <c r="E10" s="12">
        <v>2.0699999999999998</v>
      </c>
      <c r="F10" s="13">
        <v>1.19</v>
      </c>
      <c r="G10" s="13">
        <f t="shared" si="0"/>
        <v>1.19</v>
      </c>
      <c r="H10" s="12"/>
      <c r="I10" s="13"/>
      <c r="J10" s="32">
        <v>25</v>
      </c>
      <c r="K10" s="24"/>
      <c r="L10" s="26"/>
    </row>
    <row r="11" spans="1:12" x14ac:dyDescent="0.4">
      <c r="A11" s="8">
        <f t="shared" si="1"/>
        <v>45442</v>
      </c>
      <c r="B11" s="77"/>
      <c r="C11" s="74"/>
      <c r="D11" s="11">
        <v>7</v>
      </c>
      <c r="E11" s="12">
        <v>2.0699999999999998</v>
      </c>
      <c r="F11" s="13">
        <v>1.1930000000000001</v>
      </c>
      <c r="G11" s="13">
        <f t="shared" si="0"/>
        <v>1.1930000000000001</v>
      </c>
      <c r="H11" s="12"/>
      <c r="I11" s="13"/>
      <c r="J11" s="32">
        <v>25</v>
      </c>
      <c r="K11" s="24"/>
      <c r="L11" s="26"/>
    </row>
    <row r="12" spans="1:12" x14ac:dyDescent="0.4">
      <c r="A12" s="8">
        <f t="shared" si="1"/>
        <v>45442</v>
      </c>
      <c r="B12" s="77"/>
      <c r="C12" s="74"/>
      <c r="D12" s="11">
        <v>8</v>
      </c>
      <c r="E12" s="12">
        <v>2.0699999999999998</v>
      </c>
      <c r="F12" s="13">
        <v>1.1970000000000001</v>
      </c>
      <c r="G12" s="13">
        <f t="shared" si="0"/>
        <v>1.1970000000000001</v>
      </c>
      <c r="H12" s="12"/>
      <c r="I12" s="13"/>
      <c r="J12" s="32">
        <v>25</v>
      </c>
      <c r="K12" s="24"/>
      <c r="L12" s="26"/>
    </row>
    <row r="13" spans="1:12" x14ac:dyDescent="0.4">
      <c r="A13" s="8">
        <f t="shared" si="1"/>
        <v>45442</v>
      </c>
      <c r="B13" s="77"/>
      <c r="C13" s="74"/>
      <c r="D13" s="11">
        <v>9</v>
      </c>
      <c r="E13" s="12">
        <v>2.0699999999999998</v>
      </c>
      <c r="F13" s="13">
        <v>1.19</v>
      </c>
      <c r="G13" s="13">
        <f t="shared" si="0"/>
        <v>1.19</v>
      </c>
      <c r="H13" s="12"/>
      <c r="I13" s="13"/>
      <c r="J13" s="32">
        <v>25</v>
      </c>
      <c r="K13" s="24"/>
      <c r="L13" s="26"/>
    </row>
    <row r="14" spans="1:12" x14ac:dyDescent="0.4">
      <c r="A14" s="8">
        <f t="shared" si="1"/>
        <v>45442</v>
      </c>
      <c r="B14" s="77"/>
      <c r="C14" s="74"/>
      <c r="D14" s="11">
        <v>10</v>
      </c>
      <c r="E14" s="12">
        <v>2.0699999999999998</v>
      </c>
      <c r="F14" s="13">
        <v>1.196</v>
      </c>
      <c r="G14" s="13">
        <f t="shared" si="0"/>
        <v>1.196</v>
      </c>
      <c r="H14" s="12"/>
      <c r="I14" s="13"/>
      <c r="J14" s="32">
        <v>25</v>
      </c>
      <c r="K14" s="24"/>
      <c r="L14" s="26"/>
    </row>
    <row r="15" spans="1:12" x14ac:dyDescent="0.4">
      <c r="A15" s="8">
        <f t="shared" si="1"/>
        <v>45442</v>
      </c>
      <c r="B15" s="77"/>
      <c r="C15" s="74"/>
      <c r="D15" s="11">
        <v>11</v>
      </c>
      <c r="E15" s="12">
        <v>2.0699999999999998</v>
      </c>
      <c r="F15" s="13">
        <v>1.1950000000000001</v>
      </c>
      <c r="G15" s="13">
        <f t="shared" si="0"/>
        <v>1.1950000000000001</v>
      </c>
      <c r="H15" s="12"/>
      <c r="I15" s="13"/>
      <c r="J15" s="32">
        <v>25</v>
      </c>
      <c r="K15" s="24"/>
      <c r="L15" s="26"/>
    </row>
    <row r="16" spans="1:12" x14ac:dyDescent="0.4">
      <c r="A16" s="8">
        <f t="shared" si="1"/>
        <v>45442</v>
      </c>
      <c r="B16" s="77"/>
      <c r="C16" s="74"/>
      <c r="D16" s="11">
        <v>12</v>
      </c>
      <c r="E16" s="12">
        <v>2.0699999999999998</v>
      </c>
      <c r="F16" s="13">
        <v>1.1879999999999999</v>
      </c>
      <c r="G16" s="13">
        <f t="shared" si="0"/>
        <v>1.1879999999999999</v>
      </c>
      <c r="H16" s="12"/>
      <c r="I16" s="13"/>
      <c r="J16" s="32">
        <v>25</v>
      </c>
      <c r="K16" s="24"/>
      <c r="L16" s="26"/>
    </row>
    <row r="17" spans="1:14" x14ac:dyDescent="0.4">
      <c r="A17" s="8">
        <f t="shared" si="1"/>
        <v>45442</v>
      </c>
      <c r="B17" s="77"/>
      <c r="C17" s="74"/>
      <c r="D17" s="11">
        <v>13</v>
      </c>
      <c r="E17" s="12">
        <v>2.0699999999999998</v>
      </c>
      <c r="F17" s="13">
        <v>1.1950000000000001</v>
      </c>
      <c r="G17" s="13">
        <f t="shared" si="0"/>
        <v>1.1950000000000001</v>
      </c>
      <c r="H17" s="12"/>
      <c r="I17" s="13"/>
      <c r="J17" s="32">
        <v>25</v>
      </c>
      <c r="K17" s="24"/>
      <c r="L17" s="26"/>
    </row>
    <row r="18" spans="1:14" x14ac:dyDescent="0.4">
      <c r="A18" s="8">
        <f t="shared" si="1"/>
        <v>45442</v>
      </c>
      <c r="B18" s="77"/>
      <c r="C18" s="74"/>
      <c r="D18" s="11">
        <v>14</v>
      </c>
      <c r="E18" s="12">
        <v>2.0699999999999998</v>
      </c>
      <c r="F18" s="13">
        <v>1.194</v>
      </c>
      <c r="G18" s="13">
        <f t="shared" si="0"/>
        <v>1.194</v>
      </c>
      <c r="H18" s="12"/>
      <c r="I18" s="13"/>
      <c r="J18" s="32">
        <v>25</v>
      </c>
      <c r="K18" s="24"/>
      <c r="L18" s="26"/>
    </row>
    <row r="19" spans="1:14" s="23" customFormat="1" x14ac:dyDescent="0.4">
      <c r="A19" s="8">
        <f t="shared" si="1"/>
        <v>45442</v>
      </c>
      <c r="B19" s="77"/>
      <c r="C19" s="74"/>
      <c r="D19" s="11">
        <v>15</v>
      </c>
      <c r="E19" s="12">
        <v>2.0699999999999998</v>
      </c>
      <c r="F19" s="13">
        <v>1.1919999999999999</v>
      </c>
      <c r="G19" s="13">
        <f t="shared" si="0"/>
        <v>1.1919999999999999</v>
      </c>
      <c r="H19" s="33"/>
      <c r="I19" s="25"/>
      <c r="J19" s="32">
        <v>25</v>
      </c>
      <c r="K19" s="24"/>
      <c r="L19" s="26"/>
    </row>
    <row r="20" spans="1:14" x14ac:dyDescent="0.4">
      <c r="A20" s="8">
        <f t="shared" si="1"/>
        <v>45442</v>
      </c>
      <c r="B20" s="77"/>
      <c r="C20" s="74"/>
      <c r="D20" s="11">
        <v>16</v>
      </c>
      <c r="E20" s="12">
        <v>2.0699999999999998</v>
      </c>
      <c r="F20" s="13">
        <v>1.1930000000000001</v>
      </c>
      <c r="G20" s="13">
        <f t="shared" si="0"/>
        <v>1.1930000000000001</v>
      </c>
      <c r="H20" s="12"/>
      <c r="I20" s="13"/>
      <c r="J20" s="32">
        <v>25</v>
      </c>
      <c r="K20" s="24"/>
      <c r="L20" s="26"/>
    </row>
    <row r="21" spans="1:14" x14ac:dyDescent="0.4">
      <c r="A21" s="8">
        <f t="shared" si="1"/>
        <v>45442</v>
      </c>
      <c r="B21" s="77"/>
      <c r="C21" s="74"/>
      <c r="D21" s="11">
        <v>17</v>
      </c>
      <c r="E21" s="12">
        <v>2.0699999999999998</v>
      </c>
      <c r="F21" s="13">
        <v>1.1930000000000001</v>
      </c>
      <c r="G21" s="13">
        <f t="shared" si="0"/>
        <v>1.1930000000000001</v>
      </c>
      <c r="H21" s="12"/>
      <c r="I21" s="13"/>
      <c r="J21" s="32">
        <v>25</v>
      </c>
      <c r="K21" s="24"/>
      <c r="L21" s="26"/>
    </row>
    <row r="22" spans="1:14" x14ac:dyDescent="0.4">
      <c r="A22" s="8">
        <f t="shared" si="1"/>
        <v>45442</v>
      </c>
      <c r="B22" s="77"/>
      <c r="C22" s="74"/>
      <c r="D22" s="11">
        <v>18</v>
      </c>
      <c r="E22" s="12">
        <v>2.0699999999999998</v>
      </c>
      <c r="F22" s="13">
        <v>1.194</v>
      </c>
      <c r="G22" s="13">
        <f t="shared" si="0"/>
        <v>1.194</v>
      </c>
      <c r="H22" s="12"/>
      <c r="I22" s="13"/>
      <c r="J22" s="32">
        <v>25</v>
      </c>
      <c r="K22" s="24"/>
      <c r="L22" s="26"/>
    </row>
    <row r="23" spans="1:14" x14ac:dyDescent="0.4">
      <c r="A23" s="8">
        <f t="shared" si="1"/>
        <v>45442</v>
      </c>
      <c r="B23" s="77"/>
      <c r="C23" s="74"/>
      <c r="D23" s="11">
        <v>19</v>
      </c>
      <c r="E23" s="12">
        <v>2.0699999999999998</v>
      </c>
      <c r="F23" s="13">
        <v>1.1930000000000001</v>
      </c>
      <c r="G23" s="25">
        <f t="shared" si="0"/>
        <v>1.1930000000000001</v>
      </c>
      <c r="H23" s="12"/>
      <c r="I23" s="13"/>
      <c r="J23" s="32">
        <v>25</v>
      </c>
      <c r="K23" s="24"/>
      <c r="L23" s="26"/>
    </row>
    <row r="24" spans="1:14" x14ac:dyDescent="0.4">
      <c r="A24" s="8">
        <f t="shared" si="1"/>
        <v>45442</v>
      </c>
      <c r="B24" s="77"/>
      <c r="C24" s="74"/>
      <c r="D24" s="11">
        <v>20</v>
      </c>
      <c r="E24" s="12">
        <v>2.0699999999999998</v>
      </c>
      <c r="F24" s="13">
        <v>1.1919999999999999</v>
      </c>
      <c r="G24" s="13">
        <f t="shared" si="0"/>
        <v>1.1919999999999999</v>
      </c>
      <c r="H24" s="12"/>
      <c r="I24" s="13"/>
      <c r="J24" s="32">
        <v>25</v>
      </c>
      <c r="K24" s="24"/>
      <c r="L24" s="26"/>
    </row>
    <row r="25" spans="1:14" x14ac:dyDescent="0.4">
      <c r="A25" s="8">
        <f t="shared" si="1"/>
        <v>45442</v>
      </c>
      <c r="B25" s="77"/>
      <c r="C25" s="74"/>
      <c r="D25" s="11">
        <v>21</v>
      </c>
      <c r="E25" s="12">
        <v>2.0699999999999998</v>
      </c>
      <c r="F25" s="13">
        <v>1.19</v>
      </c>
      <c r="G25" s="13">
        <f t="shared" si="0"/>
        <v>1.19</v>
      </c>
      <c r="H25" s="12"/>
      <c r="I25" s="13"/>
      <c r="J25" s="32">
        <v>25</v>
      </c>
      <c r="K25" s="24"/>
      <c r="L25" s="26"/>
      <c r="M25" s="28"/>
      <c r="N25" s="26"/>
    </row>
    <row r="26" spans="1:14" x14ac:dyDescent="0.4">
      <c r="A26" s="8">
        <f t="shared" si="1"/>
        <v>45442</v>
      </c>
      <c r="B26" s="77"/>
      <c r="C26" s="74"/>
      <c r="D26" s="11">
        <v>22</v>
      </c>
      <c r="E26" s="12">
        <v>2.0699999999999998</v>
      </c>
      <c r="F26" s="13">
        <v>1.1950000000000001</v>
      </c>
      <c r="G26" s="13">
        <f t="shared" si="0"/>
        <v>1.1950000000000001</v>
      </c>
      <c r="H26" s="12"/>
      <c r="I26" s="13"/>
      <c r="J26" s="32">
        <v>25</v>
      </c>
      <c r="K26" s="24"/>
      <c r="L26" s="26"/>
      <c r="M26" s="28"/>
      <c r="N26" s="26"/>
    </row>
    <row r="27" spans="1:14" x14ac:dyDescent="0.4">
      <c r="A27" s="8">
        <f t="shared" si="1"/>
        <v>45442</v>
      </c>
      <c r="B27" s="77"/>
      <c r="C27" s="74"/>
      <c r="D27" s="11">
        <v>23</v>
      </c>
      <c r="E27" s="12">
        <v>2.0699999999999998</v>
      </c>
      <c r="F27" s="13">
        <v>1.1950000000000001</v>
      </c>
      <c r="G27" s="13">
        <f t="shared" si="0"/>
        <v>1.1950000000000001</v>
      </c>
      <c r="H27" s="12"/>
      <c r="I27" s="13"/>
      <c r="J27" s="32">
        <v>25</v>
      </c>
      <c r="K27" s="24"/>
      <c r="L27" s="26"/>
    </row>
    <row r="28" spans="1:14" x14ac:dyDescent="0.4">
      <c r="A28" s="8">
        <f t="shared" si="1"/>
        <v>45442</v>
      </c>
      <c r="B28" s="78"/>
      <c r="C28" s="75"/>
      <c r="D28" s="11">
        <v>24</v>
      </c>
      <c r="E28" s="12">
        <v>2.0699999999999998</v>
      </c>
      <c r="F28" s="13">
        <v>1.1950000000000001</v>
      </c>
      <c r="G28" s="25">
        <f t="shared" si="0"/>
        <v>1.1950000000000001</v>
      </c>
      <c r="H28" s="12"/>
      <c r="I28" s="13"/>
      <c r="J28" s="32">
        <v>25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55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56</v>
      </c>
      <c r="C2" s="41" t="s">
        <v>1</v>
      </c>
      <c r="D2" s="67" t="s">
        <v>61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45446</v>
      </c>
      <c r="B5" s="76" t="s">
        <v>20</v>
      </c>
      <c r="C5" s="73" t="s">
        <v>60</v>
      </c>
      <c r="D5" s="11">
        <v>1</v>
      </c>
      <c r="E5" s="12">
        <v>2.08</v>
      </c>
      <c r="F5" s="13">
        <v>1.232</v>
      </c>
      <c r="G5" s="13">
        <f>$F5+0.0007*($J5-25)</f>
        <v>1.2334000000000001</v>
      </c>
      <c r="H5" s="12"/>
      <c r="I5" s="13"/>
      <c r="J5" s="32">
        <v>27</v>
      </c>
      <c r="K5" s="24"/>
      <c r="L5" s="26"/>
    </row>
    <row r="6" spans="1:12" x14ac:dyDescent="0.4">
      <c r="A6" s="8">
        <f>A5</f>
        <v>45446</v>
      </c>
      <c r="B6" s="77"/>
      <c r="C6" s="74"/>
      <c r="D6" s="11">
        <v>2</v>
      </c>
      <c r="E6" s="12">
        <v>2.09</v>
      </c>
      <c r="F6" s="13">
        <v>1.2310000000000001</v>
      </c>
      <c r="G6" s="13">
        <f t="shared" ref="G6:G28" si="0">$F6+0.0007*($J6-25)</f>
        <v>1.2331000000000001</v>
      </c>
      <c r="H6" s="12"/>
      <c r="I6" s="13"/>
      <c r="J6" s="32">
        <v>28</v>
      </c>
      <c r="K6" s="24"/>
      <c r="L6" s="26"/>
    </row>
    <row r="7" spans="1:12" x14ac:dyDescent="0.4">
      <c r="A7" s="8">
        <f t="shared" ref="A7:A28" si="1">A6</f>
        <v>45446</v>
      </c>
      <c r="B7" s="77"/>
      <c r="C7" s="74"/>
      <c r="D7" s="11">
        <v>3</v>
      </c>
      <c r="E7" s="12">
        <v>2.09</v>
      </c>
      <c r="F7" s="13">
        <v>1.2310000000000001</v>
      </c>
      <c r="G7" s="13">
        <f t="shared" si="0"/>
        <v>1.2338</v>
      </c>
      <c r="H7" s="12"/>
      <c r="I7" s="13"/>
      <c r="J7" s="32">
        <v>29</v>
      </c>
      <c r="K7" s="24"/>
      <c r="L7" s="26"/>
    </row>
    <row r="8" spans="1:12" s="23" customFormat="1" x14ac:dyDescent="0.4">
      <c r="A8" s="8">
        <f t="shared" si="1"/>
        <v>45446</v>
      </c>
      <c r="B8" s="77"/>
      <c r="C8" s="74"/>
      <c r="D8" s="11">
        <v>4</v>
      </c>
      <c r="E8" s="12">
        <v>2.09</v>
      </c>
      <c r="F8" s="13">
        <v>1.2310000000000001</v>
      </c>
      <c r="G8" s="13">
        <f t="shared" si="0"/>
        <v>1.2338</v>
      </c>
      <c r="H8" s="12"/>
      <c r="I8" s="13"/>
      <c r="J8" s="32">
        <v>29</v>
      </c>
      <c r="K8" s="24"/>
      <c r="L8" s="26"/>
    </row>
    <row r="9" spans="1:12" x14ac:dyDescent="0.4">
      <c r="A9" s="8">
        <f t="shared" si="1"/>
        <v>45446</v>
      </c>
      <c r="B9" s="77"/>
      <c r="C9" s="74"/>
      <c r="D9" s="11">
        <v>5</v>
      </c>
      <c r="E9" s="12">
        <v>2.09</v>
      </c>
      <c r="F9" s="13">
        <v>1.2330000000000001</v>
      </c>
      <c r="G9" s="25">
        <f t="shared" si="0"/>
        <v>1.2358</v>
      </c>
      <c r="H9" s="12"/>
      <c r="I9" s="13"/>
      <c r="J9" s="32">
        <v>29</v>
      </c>
      <c r="K9" s="24"/>
      <c r="L9" s="26"/>
    </row>
    <row r="10" spans="1:12" x14ac:dyDescent="0.4">
      <c r="A10" s="8">
        <f t="shared" si="1"/>
        <v>45446</v>
      </c>
      <c r="B10" s="77"/>
      <c r="C10" s="74"/>
      <c r="D10" s="11">
        <v>6</v>
      </c>
      <c r="E10" s="12">
        <v>2.09</v>
      </c>
      <c r="F10" s="13">
        <v>1.2310000000000001</v>
      </c>
      <c r="G10" s="13">
        <f t="shared" si="0"/>
        <v>1.2338</v>
      </c>
      <c r="H10" s="12"/>
      <c r="I10" s="13"/>
      <c r="J10" s="32">
        <v>29</v>
      </c>
      <c r="K10" s="24"/>
      <c r="L10" s="26"/>
    </row>
    <row r="11" spans="1:12" x14ac:dyDescent="0.4">
      <c r="A11" s="8">
        <f t="shared" si="1"/>
        <v>45446</v>
      </c>
      <c r="B11" s="77"/>
      <c r="C11" s="74"/>
      <c r="D11" s="11">
        <v>7</v>
      </c>
      <c r="E11" s="12">
        <v>2.09</v>
      </c>
      <c r="F11" s="13">
        <v>1.2350000000000001</v>
      </c>
      <c r="G11" s="13">
        <f t="shared" si="0"/>
        <v>1.2378</v>
      </c>
      <c r="H11" s="12"/>
      <c r="I11" s="13"/>
      <c r="J11" s="32">
        <v>29</v>
      </c>
      <c r="K11" s="24"/>
      <c r="L11" s="26"/>
    </row>
    <row r="12" spans="1:12" x14ac:dyDescent="0.4">
      <c r="A12" s="8">
        <f t="shared" si="1"/>
        <v>45446</v>
      </c>
      <c r="B12" s="77"/>
      <c r="C12" s="74"/>
      <c r="D12" s="11">
        <v>8</v>
      </c>
      <c r="E12" s="12">
        <v>2.09</v>
      </c>
      <c r="F12" s="13">
        <v>1.2350000000000001</v>
      </c>
      <c r="G12" s="13">
        <f t="shared" si="0"/>
        <v>1.2378</v>
      </c>
      <c r="H12" s="12"/>
      <c r="I12" s="13"/>
      <c r="J12" s="32">
        <v>29</v>
      </c>
      <c r="K12" s="24"/>
      <c r="L12" s="26"/>
    </row>
    <row r="13" spans="1:12" x14ac:dyDescent="0.4">
      <c r="A13" s="8">
        <f t="shared" si="1"/>
        <v>45446</v>
      </c>
      <c r="B13" s="77"/>
      <c r="C13" s="74"/>
      <c r="D13" s="11">
        <v>9</v>
      </c>
      <c r="E13" s="12">
        <v>2.09</v>
      </c>
      <c r="F13" s="13">
        <v>1.2310000000000001</v>
      </c>
      <c r="G13" s="13">
        <f t="shared" si="0"/>
        <v>1.2338</v>
      </c>
      <c r="H13" s="12"/>
      <c r="I13" s="13"/>
      <c r="J13" s="32">
        <v>29</v>
      </c>
      <c r="K13" s="24"/>
      <c r="L13" s="26"/>
    </row>
    <row r="14" spans="1:12" x14ac:dyDescent="0.4">
      <c r="A14" s="8">
        <f t="shared" si="1"/>
        <v>45446</v>
      </c>
      <c r="B14" s="77"/>
      <c r="C14" s="74"/>
      <c r="D14" s="11">
        <v>10</v>
      </c>
      <c r="E14" s="12">
        <v>2.09</v>
      </c>
      <c r="F14" s="13">
        <v>1.234</v>
      </c>
      <c r="G14" s="13">
        <f t="shared" si="0"/>
        <v>1.2367999999999999</v>
      </c>
      <c r="H14" s="12"/>
      <c r="I14" s="13"/>
      <c r="J14" s="32">
        <v>29</v>
      </c>
      <c r="K14" s="24"/>
      <c r="L14" s="26"/>
    </row>
    <row r="15" spans="1:12" x14ac:dyDescent="0.4">
      <c r="A15" s="8">
        <f t="shared" si="1"/>
        <v>45446</v>
      </c>
      <c r="B15" s="77"/>
      <c r="C15" s="74"/>
      <c r="D15" s="11">
        <v>11</v>
      </c>
      <c r="E15" s="12">
        <v>2.09</v>
      </c>
      <c r="F15" s="13">
        <v>1.2290000000000001</v>
      </c>
      <c r="G15" s="13">
        <f t="shared" si="0"/>
        <v>1.2311000000000001</v>
      </c>
      <c r="H15" s="12"/>
      <c r="I15" s="13"/>
      <c r="J15" s="32">
        <v>28</v>
      </c>
      <c r="K15" s="24"/>
      <c r="L15" s="26"/>
    </row>
    <row r="16" spans="1:12" x14ac:dyDescent="0.4">
      <c r="A16" s="8">
        <f t="shared" si="1"/>
        <v>45446</v>
      </c>
      <c r="B16" s="77"/>
      <c r="C16" s="74"/>
      <c r="D16" s="11">
        <v>12</v>
      </c>
      <c r="E16" s="12">
        <v>2.09</v>
      </c>
      <c r="F16" s="13">
        <v>1.2350000000000001</v>
      </c>
      <c r="G16" s="13">
        <f t="shared" si="0"/>
        <v>1.2364000000000002</v>
      </c>
      <c r="H16" s="12"/>
      <c r="I16" s="13"/>
      <c r="J16" s="32">
        <v>27</v>
      </c>
      <c r="K16" s="24"/>
      <c r="L16" s="26"/>
    </row>
    <row r="17" spans="1:14" x14ac:dyDescent="0.4">
      <c r="A17" s="8">
        <f t="shared" si="1"/>
        <v>45446</v>
      </c>
      <c r="B17" s="77"/>
      <c r="C17" s="74"/>
      <c r="D17" s="11">
        <v>13</v>
      </c>
      <c r="E17" s="12">
        <v>2.08</v>
      </c>
      <c r="F17" s="13">
        <v>1.2330000000000001</v>
      </c>
      <c r="G17" s="13">
        <f t="shared" si="0"/>
        <v>1.2344000000000002</v>
      </c>
      <c r="H17" s="12"/>
      <c r="I17" s="13"/>
      <c r="J17" s="32">
        <v>27</v>
      </c>
      <c r="K17" s="24"/>
      <c r="L17" s="26"/>
    </row>
    <row r="18" spans="1:14" x14ac:dyDescent="0.4">
      <c r="A18" s="8">
        <f t="shared" si="1"/>
        <v>45446</v>
      </c>
      <c r="B18" s="77"/>
      <c r="C18" s="74"/>
      <c r="D18" s="11">
        <v>14</v>
      </c>
      <c r="E18" s="12">
        <v>2.09</v>
      </c>
      <c r="F18" s="13">
        <v>1.228</v>
      </c>
      <c r="G18" s="13">
        <f t="shared" si="0"/>
        <v>1.2301</v>
      </c>
      <c r="H18" s="12"/>
      <c r="I18" s="13"/>
      <c r="J18" s="32">
        <v>28</v>
      </c>
      <c r="K18" s="24"/>
      <c r="L18" s="26"/>
    </row>
    <row r="19" spans="1:14" s="23" customFormat="1" x14ac:dyDescent="0.4">
      <c r="A19" s="8">
        <f t="shared" si="1"/>
        <v>45446</v>
      </c>
      <c r="B19" s="77"/>
      <c r="C19" s="74"/>
      <c r="D19" s="11">
        <v>15</v>
      </c>
      <c r="E19" s="12">
        <v>2.09</v>
      </c>
      <c r="F19" s="13">
        <v>1.228</v>
      </c>
      <c r="G19" s="13">
        <f t="shared" si="0"/>
        <v>1.2301</v>
      </c>
      <c r="H19" s="33"/>
      <c r="I19" s="25"/>
      <c r="J19" s="32">
        <v>28</v>
      </c>
      <c r="K19" s="24"/>
      <c r="L19" s="26"/>
    </row>
    <row r="20" spans="1:14" x14ac:dyDescent="0.4">
      <c r="A20" s="8">
        <f t="shared" si="1"/>
        <v>45446</v>
      </c>
      <c r="B20" s="77"/>
      <c r="C20" s="74"/>
      <c r="D20" s="11">
        <v>16</v>
      </c>
      <c r="E20" s="12">
        <v>2.09</v>
      </c>
      <c r="F20" s="13">
        <v>1.228</v>
      </c>
      <c r="G20" s="13">
        <f t="shared" si="0"/>
        <v>1.2301</v>
      </c>
      <c r="H20" s="12"/>
      <c r="I20" s="13"/>
      <c r="J20" s="32">
        <v>28</v>
      </c>
      <c r="K20" s="24"/>
      <c r="L20" s="26"/>
    </row>
    <row r="21" spans="1:14" x14ac:dyDescent="0.4">
      <c r="A21" s="8">
        <f t="shared" si="1"/>
        <v>45446</v>
      </c>
      <c r="B21" s="77"/>
      <c r="C21" s="74"/>
      <c r="D21" s="11">
        <v>17</v>
      </c>
      <c r="E21" s="12">
        <v>2.09</v>
      </c>
      <c r="F21" s="13">
        <v>1.2310000000000001</v>
      </c>
      <c r="G21" s="13">
        <f t="shared" si="0"/>
        <v>1.2331000000000001</v>
      </c>
      <c r="H21" s="12"/>
      <c r="I21" s="13"/>
      <c r="J21" s="32">
        <v>28</v>
      </c>
      <c r="K21" s="24"/>
      <c r="L21" s="26"/>
    </row>
    <row r="22" spans="1:14" x14ac:dyDescent="0.4">
      <c r="A22" s="8">
        <f t="shared" si="1"/>
        <v>45446</v>
      </c>
      <c r="B22" s="77"/>
      <c r="C22" s="74"/>
      <c r="D22" s="11">
        <v>18</v>
      </c>
      <c r="E22" s="12">
        <v>2.09</v>
      </c>
      <c r="F22" s="13">
        <v>1.2350000000000001</v>
      </c>
      <c r="G22" s="13">
        <f t="shared" si="0"/>
        <v>1.2371000000000001</v>
      </c>
      <c r="H22" s="12"/>
      <c r="I22" s="13"/>
      <c r="J22" s="32">
        <v>28</v>
      </c>
      <c r="K22" s="24"/>
      <c r="L22" s="26"/>
    </row>
    <row r="23" spans="1:14" x14ac:dyDescent="0.4">
      <c r="A23" s="8">
        <f t="shared" si="1"/>
        <v>45446</v>
      </c>
      <c r="B23" s="77"/>
      <c r="C23" s="74"/>
      <c r="D23" s="11">
        <v>19</v>
      </c>
      <c r="E23" s="12">
        <v>2.09</v>
      </c>
      <c r="F23" s="13">
        <v>1.2290000000000001</v>
      </c>
      <c r="G23" s="25">
        <f t="shared" si="0"/>
        <v>1.2311000000000001</v>
      </c>
      <c r="H23" s="12"/>
      <c r="I23" s="13"/>
      <c r="J23" s="32">
        <v>28</v>
      </c>
      <c r="K23" s="24"/>
      <c r="L23" s="26"/>
    </row>
    <row r="24" spans="1:14" x14ac:dyDescent="0.4">
      <c r="A24" s="8">
        <f t="shared" si="1"/>
        <v>45446</v>
      </c>
      <c r="B24" s="77"/>
      <c r="C24" s="74"/>
      <c r="D24" s="11">
        <v>20</v>
      </c>
      <c r="E24" s="12">
        <v>2.09</v>
      </c>
      <c r="F24" s="13">
        <v>1.232</v>
      </c>
      <c r="G24" s="13">
        <f t="shared" si="0"/>
        <v>1.2341</v>
      </c>
      <c r="H24" s="12"/>
      <c r="I24" s="13"/>
      <c r="J24" s="32">
        <v>28</v>
      </c>
      <c r="K24" s="24"/>
      <c r="L24" s="26"/>
    </row>
    <row r="25" spans="1:14" x14ac:dyDescent="0.4">
      <c r="A25" s="8">
        <f t="shared" si="1"/>
        <v>45446</v>
      </c>
      <c r="B25" s="77"/>
      <c r="C25" s="74"/>
      <c r="D25" s="11">
        <v>21</v>
      </c>
      <c r="E25" s="12">
        <v>2.09</v>
      </c>
      <c r="F25" s="13">
        <v>1.2250000000000001</v>
      </c>
      <c r="G25" s="13">
        <f t="shared" si="0"/>
        <v>1.2271000000000001</v>
      </c>
      <c r="H25" s="12"/>
      <c r="I25" s="13"/>
      <c r="J25" s="32">
        <v>28</v>
      </c>
      <c r="K25" s="24"/>
      <c r="L25" s="26"/>
      <c r="M25" s="28"/>
      <c r="N25" s="26"/>
    </row>
    <row r="26" spans="1:14" x14ac:dyDescent="0.4">
      <c r="A26" s="8">
        <f t="shared" si="1"/>
        <v>45446</v>
      </c>
      <c r="B26" s="77"/>
      <c r="C26" s="74"/>
      <c r="D26" s="11">
        <v>22</v>
      </c>
      <c r="E26" s="12">
        <v>2.09</v>
      </c>
      <c r="F26" s="13">
        <v>1.23</v>
      </c>
      <c r="G26" s="13">
        <f t="shared" si="0"/>
        <v>1.2321</v>
      </c>
      <c r="H26" s="12"/>
      <c r="I26" s="13"/>
      <c r="J26" s="32">
        <v>28</v>
      </c>
      <c r="K26" s="24"/>
      <c r="L26" s="26"/>
      <c r="M26" s="28"/>
      <c r="N26" s="26"/>
    </row>
    <row r="27" spans="1:14" x14ac:dyDescent="0.4">
      <c r="A27" s="8">
        <f t="shared" si="1"/>
        <v>45446</v>
      </c>
      <c r="B27" s="77"/>
      <c r="C27" s="74"/>
      <c r="D27" s="11">
        <v>23</v>
      </c>
      <c r="E27" s="12">
        <v>2.09</v>
      </c>
      <c r="F27" s="13">
        <v>1.228</v>
      </c>
      <c r="G27" s="13">
        <f t="shared" si="0"/>
        <v>1.2301</v>
      </c>
      <c r="H27" s="12"/>
      <c r="I27" s="13"/>
      <c r="J27" s="32">
        <v>28</v>
      </c>
      <c r="K27" s="24"/>
      <c r="L27" s="26"/>
    </row>
    <row r="28" spans="1:14" x14ac:dyDescent="0.4">
      <c r="A28" s="8">
        <f t="shared" si="1"/>
        <v>45446</v>
      </c>
      <c r="B28" s="78"/>
      <c r="C28" s="75"/>
      <c r="D28" s="11">
        <v>24</v>
      </c>
      <c r="E28" s="12">
        <v>2.09</v>
      </c>
      <c r="F28" s="13">
        <v>1.232</v>
      </c>
      <c r="G28" s="25">
        <f t="shared" si="0"/>
        <v>1.2334000000000001</v>
      </c>
      <c r="H28" s="12"/>
      <c r="I28" s="13"/>
      <c r="J28" s="32">
        <v>27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62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56</v>
      </c>
      <c r="C2" s="41" t="s">
        <v>1</v>
      </c>
      <c r="D2" s="67" t="s">
        <v>58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51">
        <v>45446</v>
      </c>
      <c r="B5" s="76" t="s">
        <v>20</v>
      </c>
      <c r="C5" s="73" t="s">
        <v>57</v>
      </c>
      <c r="D5" s="11">
        <v>1</v>
      </c>
      <c r="E5" s="12">
        <v>2.09</v>
      </c>
      <c r="F5" s="13">
        <v>1.222</v>
      </c>
      <c r="G5" s="13">
        <f>$F5+0.0007*($J5-25)</f>
        <v>1.2247999999999999</v>
      </c>
      <c r="H5" s="12"/>
      <c r="I5" s="13"/>
      <c r="J5" s="32">
        <v>29</v>
      </c>
      <c r="K5" s="24"/>
      <c r="L5" s="26"/>
    </row>
    <row r="6" spans="1:12" x14ac:dyDescent="0.4">
      <c r="A6" s="8">
        <f>A5</f>
        <v>45446</v>
      </c>
      <c r="B6" s="77"/>
      <c r="C6" s="74"/>
      <c r="D6" s="11">
        <v>2</v>
      </c>
      <c r="E6" s="12">
        <v>2.09</v>
      </c>
      <c r="F6" s="13">
        <v>1.224</v>
      </c>
      <c r="G6" s="13">
        <f t="shared" ref="G6:G28" si="0">$F6+0.0007*($J6-25)</f>
        <v>1.2267999999999999</v>
      </c>
      <c r="H6" s="12"/>
      <c r="I6" s="13"/>
      <c r="J6" s="32">
        <v>29</v>
      </c>
      <c r="K6" s="24"/>
      <c r="L6" s="26"/>
    </row>
    <row r="7" spans="1:12" x14ac:dyDescent="0.4">
      <c r="A7" s="8">
        <f t="shared" ref="A7:A28" si="1">A6</f>
        <v>45446</v>
      </c>
      <c r="B7" s="77"/>
      <c r="C7" s="74"/>
      <c r="D7" s="11">
        <v>3</v>
      </c>
      <c r="E7" s="12">
        <v>2.09</v>
      </c>
      <c r="F7" s="13">
        <v>1.22</v>
      </c>
      <c r="G7" s="13">
        <f t="shared" si="0"/>
        <v>1.2227999999999999</v>
      </c>
      <c r="H7" s="12"/>
      <c r="I7" s="13"/>
      <c r="J7" s="32">
        <v>29</v>
      </c>
      <c r="K7" s="24"/>
      <c r="L7" s="26"/>
    </row>
    <row r="8" spans="1:12" s="23" customFormat="1" x14ac:dyDescent="0.4">
      <c r="A8" s="8">
        <f t="shared" si="1"/>
        <v>45446</v>
      </c>
      <c r="B8" s="77"/>
      <c r="C8" s="74"/>
      <c r="D8" s="11">
        <v>4</v>
      </c>
      <c r="E8" s="12">
        <v>2.09</v>
      </c>
      <c r="F8" s="13">
        <v>1.218</v>
      </c>
      <c r="G8" s="13">
        <f t="shared" si="0"/>
        <v>1.2215</v>
      </c>
      <c r="H8" s="12"/>
      <c r="I8" s="13"/>
      <c r="J8" s="32">
        <v>30</v>
      </c>
      <c r="K8" s="24"/>
      <c r="L8" s="26"/>
    </row>
    <row r="9" spans="1:12" x14ac:dyDescent="0.4">
      <c r="A9" s="8">
        <f t="shared" si="1"/>
        <v>45446</v>
      </c>
      <c r="B9" s="77"/>
      <c r="C9" s="74"/>
      <c r="D9" s="11">
        <v>5</v>
      </c>
      <c r="E9" s="12">
        <v>2.09</v>
      </c>
      <c r="F9" s="13">
        <v>1.2230000000000001</v>
      </c>
      <c r="G9" s="25">
        <f t="shared" si="0"/>
        <v>1.2265000000000001</v>
      </c>
      <c r="H9" s="12"/>
      <c r="I9" s="13"/>
      <c r="J9" s="32">
        <v>30</v>
      </c>
      <c r="K9" s="24"/>
      <c r="L9" s="26"/>
    </row>
    <row r="10" spans="1:12" x14ac:dyDescent="0.4">
      <c r="A10" s="8">
        <f t="shared" si="1"/>
        <v>45446</v>
      </c>
      <c r="B10" s="77"/>
      <c r="C10" s="74"/>
      <c r="D10" s="11">
        <v>6</v>
      </c>
      <c r="E10" s="12">
        <v>2.09</v>
      </c>
      <c r="F10" s="13">
        <v>1.2170000000000001</v>
      </c>
      <c r="G10" s="13">
        <f t="shared" si="0"/>
        <v>1.2205000000000001</v>
      </c>
      <c r="H10" s="12"/>
      <c r="I10" s="13"/>
      <c r="J10" s="32">
        <v>30</v>
      </c>
      <c r="K10" s="24"/>
      <c r="L10" s="26"/>
    </row>
    <row r="11" spans="1:12" x14ac:dyDescent="0.4">
      <c r="A11" s="8">
        <f t="shared" si="1"/>
        <v>45446</v>
      </c>
      <c r="B11" s="77"/>
      <c r="C11" s="74"/>
      <c r="D11" s="11">
        <v>7</v>
      </c>
      <c r="E11" s="12">
        <v>2.09</v>
      </c>
      <c r="F11" s="13">
        <v>1.222</v>
      </c>
      <c r="G11" s="13">
        <f t="shared" si="0"/>
        <v>1.2255</v>
      </c>
      <c r="H11" s="12"/>
      <c r="I11" s="13"/>
      <c r="J11" s="32">
        <v>30</v>
      </c>
      <c r="K11" s="24"/>
      <c r="L11" s="26"/>
    </row>
    <row r="12" spans="1:12" x14ac:dyDescent="0.4">
      <c r="A12" s="8">
        <f t="shared" si="1"/>
        <v>45446</v>
      </c>
      <c r="B12" s="77"/>
      <c r="C12" s="74"/>
      <c r="D12" s="11">
        <v>8</v>
      </c>
      <c r="E12" s="12">
        <v>2.09</v>
      </c>
      <c r="F12" s="13">
        <v>1.2250000000000001</v>
      </c>
      <c r="G12" s="13">
        <f t="shared" si="0"/>
        <v>1.2285000000000001</v>
      </c>
      <c r="H12" s="12"/>
      <c r="I12" s="13"/>
      <c r="J12" s="32">
        <v>30</v>
      </c>
      <c r="K12" s="24"/>
      <c r="L12" s="26"/>
    </row>
    <row r="13" spans="1:12" x14ac:dyDescent="0.4">
      <c r="A13" s="8">
        <f t="shared" si="1"/>
        <v>45446</v>
      </c>
      <c r="B13" s="77"/>
      <c r="C13" s="74"/>
      <c r="D13" s="11">
        <v>9</v>
      </c>
      <c r="E13" s="12">
        <v>2.09</v>
      </c>
      <c r="F13" s="13">
        <v>1.2250000000000001</v>
      </c>
      <c r="G13" s="13">
        <f t="shared" si="0"/>
        <v>1.2285000000000001</v>
      </c>
      <c r="H13" s="12"/>
      <c r="I13" s="13"/>
      <c r="J13" s="32">
        <v>30</v>
      </c>
      <c r="K13" s="24"/>
      <c r="L13" s="26"/>
    </row>
    <row r="14" spans="1:12" x14ac:dyDescent="0.4">
      <c r="A14" s="8">
        <f t="shared" si="1"/>
        <v>45446</v>
      </c>
      <c r="B14" s="77"/>
      <c r="C14" s="74"/>
      <c r="D14" s="11">
        <v>10</v>
      </c>
      <c r="E14" s="12">
        <v>2.09</v>
      </c>
      <c r="F14" s="13">
        <v>1.218</v>
      </c>
      <c r="G14" s="13">
        <f t="shared" si="0"/>
        <v>1.2215</v>
      </c>
      <c r="H14" s="12"/>
      <c r="I14" s="13"/>
      <c r="J14" s="32">
        <v>30</v>
      </c>
      <c r="K14" s="24"/>
      <c r="L14" s="26"/>
    </row>
    <row r="15" spans="1:12" x14ac:dyDescent="0.4">
      <c r="A15" s="8">
        <f t="shared" si="1"/>
        <v>45446</v>
      </c>
      <c r="B15" s="77"/>
      <c r="C15" s="74"/>
      <c r="D15" s="11">
        <v>11</v>
      </c>
      <c r="E15" s="12">
        <v>2.09</v>
      </c>
      <c r="F15" s="13">
        <v>1.224</v>
      </c>
      <c r="G15" s="13">
        <f t="shared" si="0"/>
        <v>1.2275</v>
      </c>
      <c r="H15" s="12"/>
      <c r="I15" s="13"/>
      <c r="J15" s="32">
        <v>30</v>
      </c>
      <c r="K15" s="24"/>
      <c r="L15" s="26"/>
    </row>
    <row r="16" spans="1:12" x14ac:dyDescent="0.4">
      <c r="A16" s="8">
        <f t="shared" si="1"/>
        <v>45446</v>
      </c>
      <c r="B16" s="77"/>
      <c r="C16" s="74"/>
      <c r="D16" s="11">
        <v>12</v>
      </c>
      <c r="E16" s="12">
        <v>2.09</v>
      </c>
      <c r="F16" s="13">
        <v>1.224</v>
      </c>
      <c r="G16" s="13">
        <f t="shared" si="0"/>
        <v>1.2275</v>
      </c>
      <c r="H16" s="12"/>
      <c r="I16" s="13"/>
      <c r="J16" s="32">
        <v>30</v>
      </c>
      <c r="K16" s="24"/>
      <c r="L16" s="26"/>
    </row>
    <row r="17" spans="1:14" x14ac:dyDescent="0.4">
      <c r="A17" s="8">
        <f t="shared" si="1"/>
        <v>45446</v>
      </c>
      <c r="B17" s="77"/>
      <c r="C17" s="74"/>
      <c r="D17" s="11">
        <v>13</v>
      </c>
      <c r="E17" s="12">
        <v>2.09</v>
      </c>
      <c r="F17" s="13">
        <v>1.22</v>
      </c>
      <c r="G17" s="13">
        <f t="shared" si="0"/>
        <v>1.2235</v>
      </c>
      <c r="H17" s="12"/>
      <c r="I17" s="13"/>
      <c r="J17" s="32">
        <v>30</v>
      </c>
      <c r="K17" s="24"/>
      <c r="L17" s="26"/>
    </row>
    <row r="18" spans="1:14" x14ac:dyDescent="0.4">
      <c r="A18" s="8">
        <f t="shared" si="1"/>
        <v>45446</v>
      </c>
      <c r="B18" s="77"/>
      <c r="C18" s="74"/>
      <c r="D18" s="11">
        <v>14</v>
      </c>
      <c r="E18" s="12">
        <v>2.08</v>
      </c>
      <c r="F18" s="13">
        <v>1.21</v>
      </c>
      <c r="G18" s="13">
        <f t="shared" si="0"/>
        <v>1.2135</v>
      </c>
      <c r="H18" s="12"/>
      <c r="I18" s="13"/>
      <c r="J18" s="32">
        <v>30</v>
      </c>
      <c r="K18" s="24"/>
      <c r="L18" s="26"/>
    </row>
    <row r="19" spans="1:14" s="23" customFormat="1" x14ac:dyDescent="0.4">
      <c r="A19" s="8">
        <f t="shared" si="1"/>
        <v>45446</v>
      </c>
      <c r="B19" s="77"/>
      <c r="C19" s="74"/>
      <c r="D19" s="11">
        <v>15</v>
      </c>
      <c r="E19" s="12">
        <v>2.09</v>
      </c>
      <c r="F19" s="13">
        <v>1.2170000000000001</v>
      </c>
      <c r="G19" s="13">
        <f t="shared" si="0"/>
        <v>1.2205000000000001</v>
      </c>
      <c r="H19" s="33"/>
      <c r="I19" s="25"/>
      <c r="J19" s="32">
        <v>30</v>
      </c>
      <c r="K19" s="24"/>
      <c r="L19" s="26"/>
    </row>
    <row r="20" spans="1:14" x14ac:dyDescent="0.4">
      <c r="A20" s="8">
        <f t="shared" si="1"/>
        <v>45446</v>
      </c>
      <c r="B20" s="77"/>
      <c r="C20" s="74"/>
      <c r="D20" s="11">
        <v>16</v>
      </c>
      <c r="E20" s="12">
        <v>2.09</v>
      </c>
      <c r="F20" s="13">
        <v>1.21</v>
      </c>
      <c r="G20" s="13">
        <f t="shared" si="0"/>
        <v>1.2135</v>
      </c>
      <c r="H20" s="12"/>
      <c r="I20" s="13"/>
      <c r="J20" s="32">
        <v>30</v>
      </c>
      <c r="K20" s="24"/>
      <c r="L20" s="26"/>
    </row>
    <row r="21" spans="1:14" x14ac:dyDescent="0.4">
      <c r="A21" s="8">
        <f t="shared" si="1"/>
        <v>45446</v>
      </c>
      <c r="B21" s="77"/>
      <c r="C21" s="74"/>
      <c r="D21" s="11">
        <v>17</v>
      </c>
      <c r="E21" s="12">
        <v>2.08</v>
      </c>
      <c r="F21" s="13">
        <v>1.2230000000000001</v>
      </c>
      <c r="G21" s="13">
        <f t="shared" si="0"/>
        <v>1.2265000000000001</v>
      </c>
      <c r="H21" s="12"/>
      <c r="I21" s="13"/>
      <c r="J21" s="32">
        <v>30</v>
      </c>
      <c r="K21" s="24"/>
      <c r="L21" s="26"/>
    </row>
    <row r="22" spans="1:14" x14ac:dyDescent="0.4">
      <c r="A22" s="8">
        <f t="shared" si="1"/>
        <v>45446</v>
      </c>
      <c r="B22" s="77"/>
      <c r="C22" s="74"/>
      <c r="D22" s="11">
        <v>18</v>
      </c>
      <c r="E22" s="12">
        <v>2.09</v>
      </c>
      <c r="F22" s="13">
        <v>1.228</v>
      </c>
      <c r="G22" s="13">
        <f t="shared" si="0"/>
        <v>1.2315</v>
      </c>
      <c r="H22" s="12"/>
      <c r="I22" s="13"/>
      <c r="J22" s="32">
        <v>30</v>
      </c>
      <c r="K22" s="24"/>
      <c r="L22" s="26"/>
    </row>
    <row r="23" spans="1:14" x14ac:dyDescent="0.4">
      <c r="A23" s="8">
        <f t="shared" si="1"/>
        <v>45446</v>
      </c>
      <c r="B23" s="77"/>
      <c r="C23" s="74"/>
      <c r="D23" s="11">
        <v>19</v>
      </c>
      <c r="E23" s="12">
        <v>2.09</v>
      </c>
      <c r="F23" s="13">
        <v>1.218</v>
      </c>
      <c r="G23" s="25">
        <f t="shared" si="0"/>
        <v>1.2215</v>
      </c>
      <c r="H23" s="12"/>
      <c r="I23" s="13"/>
      <c r="J23" s="32">
        <v>30</v>
      </c>
      <c r="K23" s="24"/>
      <c r="L23" s="26"/>
    </row>
    <row r="24" spans="1:14" x14ac:dyDescent="0.4">
      <c r="A24" s="8">
        <f t="shared" si="1"/>
        <v>45446</v>
      </c>
      <c r="B24" s="77"/>
      <c r="C24" s="74"/>
      <c r="D24" s="11">
        <v>20</v>
      </c>
      <c r="E24" s="12">
        <v>2.09</v>
      </c>
      <c r="F24" s="13">
        <v>1.222</v>
      </c>
      <c r="G24" s="13">
        <f t="shared" si="0"/>
        <v>1.2255</v>
      </c>
      <c r="H24" s="12"/>
      <c r="I24" s="13"/>
      <c r="J24" s="32">
        <v>30</v>
      </c>
      <c r="K24" s="24"/>
      <c r="L24" s="26"/>
    </row>
    <row r="25" spans="1:14" x14ac:dyDescent="0.4">
      <c r="A25" s="8">
        <f t="shared" si="1"/>
        <v>45446</v>
      </c>
      <c r="B25" s="77"/>
      <c r="C25" s="74"/>
      <c r="D25" s="11">
        <v>21</v>
      </c>
      <c r="E25" s="12">
        <v>2.09</v>
      </c>
      <c r="F25" s="13">
        <v>1.222</v>
      </c>
      <c r="G25" s="13">
        <f t="shared" si="0"/>
        <v>1.2255</v>
      </c>
      <c r="H25" s="12"/>
      <c r="I25" s="13"/>
      <c r="J25" s="32">
        <v>30</v>
      </c>
      <c r="K25" s="24"/>
      <c r="L25" s="26"/>
      <c r="M25" s="28"/>
      <c r="N25" s="26"/>
    </row>
    <row r="26" spans="1:14" x14ac:dyDescent="0.4">
      <c r="A26" s="8">
        <f t="shared" si="1"/>
        <v>45446</v>
      </c>
      <c r="B26" s="77"/>
      <c r="C26" s="74"/>
      <c r="D26" s="11">
        <v>22</v>
      </c>
      <c r="E26" s="12">
        <v>2.09</v>
      </c>
      <c r="F26" s="13">
        <v>1.2190000000000001</v>
      </c>
      <c r="G26" s="13">
        <f t="shared" si="0"/>
        <v>1.2225000000000001</v>
      </c>
      <c r="H26" s="12"/>
      <c r="I26" s="13"/>
      <c r="J26" s="32">
        <v>30</v>
      </c>
      <c r="K26" s="24"/>
      <c r="L26" s="26"/>
      <c r="M26" s="28"/>
      <c r="N26" s="26"/>
    </row>
    <row r="27" spans="1:14" x14ac:dyDescent="0.4">
      <c r="A27" s="8">
        <f t="shared" si="1"/>
        <v>45446</v>
      </c>
      <c r="B27" s="77"/>
      <c r="C27" s="74"/>
      <c r="D27" s="11">
        <v>23</v>
      </c>
      <c r="E27" s="12">
        <v>2.09</v>
      </c>
      <c r="F27" s="13">
        <v>1.2230000000000001</v>
      </c>
      <c r="G27" s="13">
        <f t="shared" si="0"/>
        <v>1.2265000000000001</v>
      </c>
      <c r="H27" s="12"/>
      <c r="I27" s="13"/>
      <c r="J27" s="32">
        <v>30</v>
      </c>
      <c r="K27" s="24"/>
      <c r="L27" s="26"/>
    </row>
    <row r="28" spans="1:14" x14ac:dyDescent="0.4">
      <c r="A28" s="8">
        <f t="shared" si="1"/>
        <v>45446</v>
      </c>
      <c r="B28" s="78"/>
      <c r="C28" s="75"/>
      <c r="D28" s="11">
        <v>24</v>
      </c>
      <c r="E28" s="12">
        <v>2.09</v>
      </c>
      <c r="F28" s="13">
        <v>1.22</v>
      </c>
      <c r="G28" s="25">
        <f t="shared" si="0"/>
        <v>1.2235</v>
      </c>
      <c r="H28" s="12"/>
      <c r="I28" s="13"/>
      <c r="J28" s="32">
        <v>30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59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1" t="s">
        <v>0</v>
      </c>
      <c r="B2" s="40" t="s">
        <v>39</v>
      </c>
      <c r="C2" s="41" t="s">
        <v>1</v>
      </c>
      <c r="D2" s="67" t="s">
        <v>64</v>
      </c>
      <c r="E2" s="68"/>
      <c r="F2" s="14" t="s">
        <v>18</v>
      </c>
      <c r="G2" s="58" t="s">
        <v>22</v>
      </c>
      <c r="H2" s="59"/>
      <c r="I2" s="60"/>
      <c r="J2" s="4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45446</v>
      </c>
      <c r="B5" s="76" t="s">
        <v>20</v>
      </c>
      <c r="C5" s="73" t="s">
        <v>63</v>
      </c>
      <c r="D5" s="11">
        <v>1</v>
      </c>
      <c r="E5" s="12">
        <v>2.12</v>
      </c>
      <c r="F5" s="13">
        <v>1.2709999999999999</v>
      </c>
      <c r="G5" s="13">
        <f>$F5+0.0007*($J5-25)</f>
        <v>1.2703</v>
      </c>
      <c r="H5" s="12"/>
      <c r="I5" s="13"/>
      <c r="J5" s="32">
        <v>24</v>
      </c>
      <c r="K5" s="24"/>
      <c r="L5" s="26"/>
    </row>
    <row r="6" spans="1:12" x14ac:dyDescent="0.4">
      <c r="A6" s="8">
        <f>A5</f>
        <v>45446</v>
      </c>
      <c r="B6" s="77"/>
      <c r="C6" s="74"/>
      <c r="D6" s="11">
        <v>2</v>
      </c>
      <c r="E6" s="12">
        <v>2.12</v>
      </c>
      <c r="F6" s="13">
        <v>1.2709999999999999</v>
      </c>
      <c r="G6" s="13">
        <f t="shared" ref="G6:G28" si="0">$F6+0.0007*($J6-25)</f>
        <v>1.2703</v>
      </c>
      <c r="H6" s="12"/>
      <c r="I6" s="13"/>
      <c r="J6" s="32">
        <v>24</v>
      </c>
      <c r="K6" s="24"/>
      <c r="L6" s="26"/>
    </row>
    <row r="7" spans="1:12" x14ac:dyDescent="0.4">
      <c r="A7" s="8">
        <f t="shared" ref="A7:A28" si="1">A6</f>
        <v>45446</v>
      </c>
      <c r="B7" s="77"/>
      <c r="C7" s="74"/>
      <c r="D7" s="11">
        <v>3</v>
      </c>
      <c r="E7" s="12">
        <v>2.12</v>
      </c>
      <c r="F7" s="13">
        <v>1.2709999999999999</v>
      </c>
      <c r="G7" s="13">
        <f t="shared" si="0"/>
        <v>1.2703</v>
      </c>
      <c r="H7" s="12"/>
      <c r="I7" s="13"/>
      <c r="J7" s="32">
        <v>24</v>
      </c>
      <c r="K7" s="24"/>
      <c r="L7" s="26"/>
    </row>
    <row r="8" spans="1:12" s="23" customFormat="1" x14ac:dyDescent="0.4">
      <c r="A8" s="8">
        <f t="shared" si="1"/>
        <v>45446</v>
      </c>
      <c r="B8" s="77"/>
      <c r="C8" s="74"/>
      <c r="D8" s="11">
        <v>4</v>
      </c>
      <c r="E8" s="12">
        <v>2.12</v>
      </c>
      <c r="F8" s="13">
        <v>1.2769999999999999</v>
      </c>
      <c r="G8" s="13">
        <f t="shared" si="0"/>
        <v>1.2763</v>
      </c>
      <c r="H8" s="12"/>
      <c r="I8" s="13"/>
      <c r="J8" s="32">
        <v>24</v>
      </c>
      <c r="K8" s="24"/>
      <c r="L8" s="26"/>
    </row>
    <row r="9" spans="1:12" x14ac:dyDescent="0.4">
      <c r="A9" s="8">
        <f t="shared" si="1"/>
        <v>45446</v>
      </c>
      <c r="B9" s="77"/>
      <c r="C9" s="74"/>
      <c r="D9" s="11">
        <v>5</v>
      </c>
      <c r="E9" s="12">
        <v>2.13</v>
      </c>
      <c r="F9" s="13">
        <v>1.2769999999999999</v>
      </c>
      <c r="G9" s="25">
        <f t="shared" si="0"/>
        <v>1.2763</v>
      </c>
      <c r="H9" s="12"/>
      <c r="I9" s="13"/>
      <c r="J9" s="32">
        <v>24</v>
      </c>
      <c r="K9" s="24"/>
      <c r="L9" s="26"/>
    </row>
    <row r="10" spans="1:12" x14ac:dyDescent="0.4">
      <c r="A10" s="8">
        <f t="shared" si="1"/>
        <v>45446</v>
      </c>
      <c r="B10" s="77"/>
      <c r="C10" s="74"/>
      <c r="D10" s="11">
        <v>6</v>
      </c>
      <c r="E10" s="12">
        <v>2.12</v>
      </c>
      <c r="F10" s="13">
        <v>1.2749999999999999</v>
      </c>
      <c r="G10" s="13">
        <f t="shared" si="0"/>
        <v>1.2743</v>
      </c>
      <c r="H10" s="12"/>
      <c r="I10" s="13"/>
      <c r="J10" s="32">
        <v>24</v>
      </c>
      <c r="K10" s="24"/>
      <c r="L10" s="26"/>
    </row>
    <row r="11" spans="1:12" x14ac:dyDescent="0.4">
      <c r="A11" s="8">
        <f t="shared" si="1"/>
        <v>45446</v>
      </c>
      <c r="B11" s="77"/>
      <c r="C11" s="74"/>
      <c r="D11" s="11">
        <v>7</v>
      </c>
      <c r="E11" s="12">
        <v>2.12</v>
      </c>
      <c r="F11" s="13">
        <v>1.2709999999999999</v>
      </c>
      <c r="G11" s="13">
        <f t="shared" si="0"/>
        <v>1.2703</v>
      </c>
      <c r="H11" s="12"/>
      <c r="I11" s="13"/>
      <c r="J11" s="32">
        <v>24</v>
      </c>
      <c r="K11" s="24"/>
      <c r="L11" s="26"/>
    </row>
    <row r="12" spans="1:12" x14ac:dyDescent="0.4">
      <c r="A12" s="8">
        <f t="shared" si="1"/>
        <v>45446</v>
      </c>
      <c r="B12" s="77"/>
      <c r="C12" s="74"/>
      <c r="D12" s="11">
        <v>8</v>
      </c>
      <c r="E12" s="12">
        <v>2.13</v>
      </c>
      <c r="F12" s="13">
        <v>1.278</v>
      </c>
      <c r="G12" s="13">
        <f t="shared" si="0"/>
        <v>1.2773000000000001</v>
      </c>
      <c r="H12" s="12"/>
      <c r="I12" s="13"/>
      <c r="J12" s="32">
        <v>24</v>
      </c>
      <c r="K12" s="24"/>
      <c r="L12" s="26"/>
    </row>
    <row r="13" spans="1:12" x14ac:dyDescent="0.4">
      <c r="A13" s="8">
        <f t="shared" si="1"/>
        <v>45446</v>
      </c>
      <c r="B13" s="77"/>
      <c r="C13" s="74"/>
      <c r="D13" s="11">
        <v>9</v>
      </c>
      <c r="E13" s="12">
        <v>2.12</v>
      </c>
      <c r="F13" s="13">
        <v>1.2769999999999999</v>
      </c>
      <c r="G13" s="13">
        <f t="shared" si="0"/>
        <v>1.2763</v>
      </c>
      <c r="H13" s="12"/>
      <c r="I13" s="13"/>
      <c r="J13" s="32">
        <v>24</v>
      </c>
      <c r="K13" s="24"/>
      <c r="L13" s="26"/>
    </row>
    <row r="14" spans="1:12" x14ac:dyDescent="0.4">
      <c r="A14" s="8">
        <f t="shared" si="1"/>
        <v>45446</v>
      </c>
      <c r="B14" s="77"/>
      <c r="C14" s="74"/>
      <c r="D14" s="11">
        <v>10</v>
      </c>
      <c r="E14" s="12">
        <v>2.12</v>
      </c>
      <c r="F14" s="13">
        <v>1.2769999999999999</v>
      </c>
      <c r="G14" s="13">
        <f t="shared" si="0"/>
        <v>1.2763</v>
      </c>
      <c r="H14" s="12"/>
      <c r="I14" s="13"/>
      <c r="J14" s="32">
        <v>24</v>
      </c>
      <c r="K14" s="24"/>
      <c r="L14" s="26"/>
    </row>
    <row r="15" spans="1:12" x14ac:dyDescent="0.4">
      <c r="A15" s="8">
        <f t="shared" si="1"/>
        <v>45446</v>
      </c>
      <c r="B15" s="77"/>
      <c r="C15" s="74"/>
      <c r="D15" s="11">
        <v>11</v>
      </c>
      <c r="E15" s="12">
        <v>2.12</v>
      </c>
      <c r="F15" s="13">
        <v>1.2729999999999999</v>
      </c>
      <c r="G15" s="13">
        <f t="shared" si="0"/>
        <v>1.2723</v>
      </c>
      <c r="H15" s="12"/>
      <c r="I15" s="13"/>
      <c r="J15" s="32">
        <v>24</v>
      </c>
      <c r="K15" s="24"/>
      <c r="L15" s="26"/>
    </row>
    <row r="16" spans="1:12" x14ac:dyDescent="0.4">
      <c r="A16" s="8">
        <f t="shared" si="1"/>
        <v>45446</v>
      </c>
      <c r="B16" s="77"/>
      <c r="C16" s="74"/>
      <c r="D16" s="11">
        <v>12</v>
      </c>
      <c r="E16" s="12">
        <v>2.13</v>
      </c>
      <c r="F16" s="13">
        <v>1.2769999999999999</v>
      </c>
      <c r="G16" s="13">
        <f t="shared" si="0"/>
        <v>1.2763</v>
      </c>
      <c r="H16" s="12"/>
      <c r="I16" s="13"/>
      <c r="J16" s="32">
        <v>24</v>
      </c>
      <c r="K16" s="24"/>
      <c r="L16" s="26"/>
    </row>
    <row r="17" spans="1:14" x14ac:dyDescent="0.4">
      <c r="A17" s="8">
        <f t="shared" si="1"/>
        <v>45446</v>
      </c>
      <c r="B17" s="77"/>
      <c r="C17" s="74"/>
      <c r="D17" s="11">
        <v>13</v>
      </c>
      <c r="E17" s="12">
        <v>2.12</v>
      </c>
      <c r="F17" s="13">
        <v>1.2669999999999999</v>
      </c>
      <c r="G17" s="13">
        <f t="shared" si="0"/>
        <v>1.2663</v>
      </c>
      <c r="H17" s="12"/>
      <c r="I17" s="13"/>
      <c r="J17" s="32">
        <v>24</v>
      </c>
      <c r="K17" s="24"/>
      <c r="L17" s="26"/>
    </row>
    <row r="18" spans="1:14" x14ac:dyDescent="0.4">
      <c r="A18" s="8">
        <f t="shared" si="1"/>
        <v>45446</v>
      </c>
      <c r="B18" s="77"/>
      <c r="C18" s="74"/>
      <c r="D18" s="11">
        <v>14</v>
      </c>
      <c r="E18" s="12">
        <v>2.12</v>
      </c>
      <c r="F18" s="13">
        <v>1.2729999999999999</v>
      </c>
      <c r="G18" s="13">
        <f t="shared" si="0"/>
        <v>1.2723</v>
      </c>
      <c r="H18" s="12"/>
      <c r="I18" s="13"/>
      <c r="J18" s="32">
        <v>24</v>
      </c>
      <c r="K18" s="24"/>
      <c r="L18" s="26"/>
    </row>
    <row r="19" spans="1:14" s="23" customFormat="1" x14ac:dyDescent="0.4">
      <c r="A19" s="8">
        <f t="shared" si="1"/>
        <v>45446</v>
      </c>
      <c r="B19" s="77"/>
      <c r="C19" s="74"/>
      <c r="D19" s="11">
        <v>15</v>
      </c>
      <c r="E19" s="12">
        <v>2.12</v>
      </c>
      <c r="F19" s="13">
        <v>1.2749999999999999</v>
      </c>
      <c r="G19" s="13">
        <f t="shared" si="0"/>
        <v>1.2743</v>
      </c>
      <c r="H19" s="33"/>
      <c r="I19" s="25"/>
      <c r="J19" s="32">
        <v>24</v>
      </c>
      <c r="K19" s="24"/>
      <c r="L19" s="26"/>
    </row>
    <row r="20" spans="1:14" x14ac:dyDescent="0.4">
      <c r="A20" s="8">
        <f t="shared" si="1"/>
        <v>45446</v>
      </c>
      <c r="B20" s="77"/>
      <c r="C20" s="74"/>
      <c r="D20" s="11">
        <v>16</v>
      </c>
      <c r="E20" s="12">
        <v>2.13</v>
      </c>
      <c r="F20" s="13">
        <v>1.276</v>
      </c>
      <c r="G20" s="13">
        <f t="shared" si="0"/>
        <v>1.2753000000000001</v>
      </c>
      <c r="H20" s="12"/>
      <c r="I20" s="13"/>
      <c r="J20" s="32">
        <v>24</v>
      </c>
      <c r="K20" s="24"/>
      <c r="L20" s="26"/>
    </row>
    <row r="21" spans="1:14" x14ac:dyDescent="0.4">
      <c r="A21" s="8">
        <f t="shared" si="1"/>
        <v>45446</v>
      </c>
      <c r="B21" s="77"/>
      <c r="C21" s="74"/>
      <c r="D21" s="11">
        <v>17</v>
      </c>
      <c r="E21" s="12">
        <v>2.12</v>
      </c>
      <c r="F21" s="13">
        <v>1.2729999999999999</v>
      </c>
      <c r="G21" s="13">
        <f t="shared" si="0"/>
        <v>1.2723</v>
      </c>
      <c r="H21" s="12"/>
      <c r="I21" s="13"/>
      <c r="J21" s="32">
        <v>24</v>
      </c>
      <c r="K21" s="24"/>
      <c r="L21" s="26"/>
    </row>
    <row r="22" spans="1:14" x14ac:dyDescent="0.4">
      <c r="A22" s="8">
        <f t="shared" si="1"/>
        <v>45446</v>
      </c>
      <c r="B22" s="77"/>
      <c r="C22" s="74"/>
      <c r="D22" s="11">
        <v>18</v>
      </c>
      <c r="E22" s="12">
        <v>2.13</v>
      </c>
      <c r="F22" s="13">
        <v>1.2749999999999999</v>
      </c>
      <c r="G22" s="13">
        <f t="shared" si="0"/>
        <v>1.2743</v>
      </c>
      <c r="H22" s="12"/>
      <c r="I22" s="13"/>
      <c r="J22" s="32">
        <v>24</v>
      </c>
      <c r="K22" s="24"/>
      <c r="L22" s="26"/>
    </row>
    <row r="23" spans="1:14" x14ac:dyDescent="0.4">
      <c r="A23" s="8">
        <f t="shared" si="1"/>
        <v>45446</v>
      </c>
      <c r="B23" s="77"/>
      <c r="C23" s="74"/>
      <c r="D23" s="11">
        <v>19</v>
      </c>
      <c r="E23" s="12">
        <v>2.12</v>
      </c>
      <c r="F23" s="13">
        <v>1.2709999999999999</v>
      </c>
      <c r="G23" s="25">
        <f t="shared" si="0"/>
        <v>1.2703</v>
      </c>
      <c r="H23" s="12"/>
      <c r="I23" s="13"/>
      <c r="J23" s="32">
        <v>24</v>
      </c>
      <c r="K23" s="24"/>
      <c r="L23" s="26"/>
    </row>
    <row r="24" spans="1:14" x14ac:dyDescent="0.4">
      <c r="A24" s="8">
        <f t="shared" si="1"/>
        <v>45446</v>
      </c>
      <c r="B24" s="77"/>
      <c r="C24" s="74"/>
      <c r="D24" s="11">
        <v>20</v>
      </c>
      <c r="E24" s="12">
        <v>2.12</v>
      </c>
      <c r="F24" s="13">
        <v>1.274</v>
      </c>
      <c r="G24" s="13">
        <f t="shared" si="0"/>
        <v>1.2733000000000001</v>
      </c>
      <c r="H24" s="12"/>
      <c r="I24" s="13"/>
      <c r="J24" s="32">
        <v>24</v>
      </c>
      <c r="K24" s="24"/>
      <c r="L24" s="26"/>
    </row>
    <row r="25" spans="1:14" x14ac:dyDescent="0.4">
      <c r="A25" s="8">
        <f t="shared" si="1"/>
        <v>45446</v>
      </c>
      <c r="B25" s="77"/>
      <c r="C25" s="74"/>
      <c r="D25" s="11">
        <v>21</v>
      </c>
      <c r="E25" s="12">
        <v>2.12</v>
      </c>
      <c r="F25" s="13">
        <v>1.272</v>
      </c>
      <c r="G25" s="13">
        <f t="shared" si="0"/>
        <v>1.2713000000000001</v>
      </c>
      <c r="H25" s="12"/>
      <c r="I25" s="13"/>
      <c r="J25" s="32">
        <v>24</v>
      </c>
      <c r="K25" s="24"/>
      <c r="L25" s="26"/>
      <c r="M25" s="28"/>
      <c r="N25" s="26"/>
    </row>
    <row r="26" spans="1:14" x14ac:dyDescent="0.4">
      <c r="A26" s="8">
        <f t="shared" si="1"/>
        <v>45446</v>
      </c>
      <c r="B26" s="77"/>
      <c r="C26" s="74"/>
      <c r="D26" s="11">
        <v>22</v>
      </c>
      <c r="E26" s="12">
        <v>2.12</v>
      </c>
      <c r="F26" s="13">
        <v>1.27</v>
      </c>
      <c r="G26" s="13">
        <f t="shared" si="0"/>
        <v>1.2693000000000001</v>
      </c>
      <c r="H26" s="12"/>
      <c r="I26" s="13"/>
      <c r="J26" s="32">
        <v>24</v>
      </c>
      <c r="K26" s="24"/>
      <c r="L26" s="26"/>
      <c r="M26" s="28"/>
      <c r="N26" s="26"/>
    </row>
    <row r="27" spans="1:14" x14ac:dyDescent="0.4">
      <c r="A27" s="8">
        <f t="shared" si="1"/>
        <v>45446</v>
      </c>
      <c r="B27" s="77"/>
      <c r="C27" s="74"/>
      <c r="D27" s="11">
        <v>23</v>
      </c>
      <c r="E27" s="12">
        <v>2.13</v>
      </c>
      <c r="F27" s="13">
        <v>1.28</v>
      </c>
      <c r="G27" s="13">
        <f t="shared" si="0"/>
        <v>1.2793000000000001</v>
      </c>
      <c r="H27" s="12"/>
      <c r="I27" s="13"/>
      <c r="J27" s="32">
        <v>24</v>
      </c>
      <c r="K27" s="24"/>
      <c r="L27" s="26"/>
    </row>
    <row r="28" spans="1:14" x14ac:dyDescent="0.4">
      <c r="A28" s="8">
        <f t="shared" si="1"/>
        <v>45446</v>
      </c>
      <c r="B28" s="78"/>
      <c r="C28" s="75"/>
      <c r="D28" s="11">
        <v>24</v>
      </c>
      <c r="E28" s="12">
        <v>2.12</v>
      </c>
      <c r="F28" s="13">
        <v>1.268</v>
      </c>
      <c r="G28" s="25">
        <f t="shared" si="0"/>
        <v>1.2673000000000001</v>
      </c>
      <c r="H28" s="12"/>
      <c r="I28" s="13"/>
      <c r="J28" s="32">
        <v>24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65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43" t="s">
        <v>0</v>
      </c>
      <c r="B2" s="42" t="s">
        <v>67</v>
      </c>
      <c r="C2" s="43" t="s">
        <v>1</v>
      </c>
      <c r="D2" s="67" t="s">
        <v>68</v>
      </c>
      <c r="E2" s="68"/>
      <c r="F2" s="14" t="s">
        <v>18</v>
      </c>
      <c r="G2" s="58" t="s">
        <v>22</v>
      </c>
      <c r="H2" s="59"/>
      <c r="I2" s="60"/>
      <c r="J2" s="43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45446</v>
      </c>
      <c r="B5" s="76" t="s">
        <v>20</v>
      </c>
      <c r="C5" s="73" t="s">
        <v>66</v>
      </c>
      <c r="D5" s="11">
        <v>1</v>
      </c>
      <c r="E5" s="12">
        <v>2.14</v>
      </c>
      <c r="F5" s="13">
        <v>1.2609999999999999</v>
      </c>
      <c r="G5" s="13">
        <f>$F5+0.0007*($J5-25)</f>
        <v>1.2616999999999998</v>
      </c>
      <c r="H5" s="12"/>
      <c r="I5" s="13"/>
      <c r="J5" s="32">
        <v>26</v>
      </c>
      <c r="K5" s="24"/>
      <c r="L5" s="26"/>
    </row>
    <row r="6" spans="1:12" x14ac:dyDescent="0.4">
      <c r="A6" s="8">
        <f>A5</f>
        <v>45446</v>
      </c>
      <c r="B6" s="77"/>
      <c r="C6" s="74"/>
      <c r="D6" s="11">
        <v>2</v>
      </c>
      <c r="E6" s="12">
        <v>2.11</v>
      </c>
      <c r="F6" s="13">
        <v>1.2529999999999999</v>
      </c>
      <c r="G6" s="13">
        <f t="shared" ref="G6:G28" si="0">$F6+0.0007*($J6-25)</f>
        <v>1.2536999999999998</v>
      </c>
      <c r="H6" s="12"/>
      <c r="I6" s="13"/>
      <c r="J6" s="32">
        <v>26</v>
      </c>
      <c r="K6" s="24"/>
      <c r="L6" s="26"/>
    </row>
    <row r="7" spans="1:12" x14ac:dyDescent="0.4">
      <c r="A7" s="8">
        <f t="shared" ref="A7:A28" si="1">A6</f>
        <v>45446</v>
      </c>
      <c r="B7" s="77"/>
      <c r="C7" s="74"/>
      <c r="D7" s="11">
        <v>3</v>
      </c>
      <c r="E7" s="12">
        <v>2.11</v>
      </c>
      <c r="F7" s="13">
        <v>1.26</v>
      </c>
      <c r="G7" s="13">
        <f t="shared" si="0"/>
        <v>1.2606999999999999</v>
      </c>
      <c r="H7" s="12"/>
      <c r="I7" s="13"/>
      <c r="J7" s="32">
        <v>26</v>
      </c>
      <c r="K7" s="24"/>
      <c r="L7" s="26"/>
    </row>
    <row r="8" spans="1:12" s="23" customFormat="1" x14ac:dyDescent="0.4">
      <c r="A8" s="8">
        <f t="shared" si="1"/>
        <v>45446</v>
      </c>
      <c r="B8" s="77"/>
      <c r="C8" s="74"/>
      <c r="D8" s="11">
        <v>4</v>
      </c>
      <c r="E8" s="12">
        <v>2.11</v>
      </c>
      <c r="F8" s="13">
        <v>1.258</v>
      </c>
      <c r="G8" s="13">
        <f t="shared" si="0"/>
        <v>1.2586999999999999</v>
      </c>
      <c r="H8" s="12"/>
      <c r="I8" s="13"/>
      <c r="J8" s="32">
        <v>26</v>
      </c>
      <c r="K8" s="24"/>
      <c r="L8" s="26"/>
    </row>
    <row r="9" spans="1:12" x14ac:dyDescent="0.4">
      <c r="A9" s="8">
        <f t="shared" si="1"/>
        <v>45446</v>
      </c>
      <c r="B9" s="77"/>
      <c r="C9" s="74"/>
      <c r="D9" s="11">
        <v>5</v>
      </c>
      <c r="E9" s="12">
        <v>2.11</v>
      </c>
      <c r="F9" s="13">
        <v>1.2589999999999999</v>
      </c>
      <c r="G9" s="25">
        <f t="shared" si="0"/>
        <v>1.2596999999999998</v>
      </c>
      <c r="H9" s="12"/>
      <c r="I9" s="13"/>
      <c r="J9" s="32">
        <v>26</v>
      </c>
      <c r="K9" s="24"/>
      <c r="L9" s="26"/>
    </row>
    <row r="10" spans="1:12" x14ac:dyDescent="0.4">
      <c r="A10" s="8">
        <f t="shared" si="1"/>
        <v>45446</v>
      </c>
      <c r="B10" s="77"/>
      <c r="C10" s="74"/>
      <c r="D10" s="11">
        <v>6</v>
      </c>
      <c r="E10" s="12">
        <v>2.1</v>
      </c>
      <c r="F10" s="13">
        <v>1.2470000000000001</v>
      </c>
      <c r="G10" s="13">
        <f t="shared" si="0"/>
        <v>1.2477</v>
      </c>
      <c r="H10" s="12"/>
      <c r="I10" s="13"/>
      <c r="J10" s="32">
        <v>26</v>
      </c>
      <c r="K10" s="24"/>
      <c r="L10" s="26"/>
    </row>
    <row r="11" spans="1:12" x14ac:dyDescent="0.4">
      <c r="A11" s="8">
        <f t="shared" si="1"/>
        <v>45446</v>
      </c>
      <c r="B11" s="77"/>
      <c r="C11" s="74"/>
      <c r="D11" s="11">
        <v>7</v>
      </c>
      <c r="E11" s="12">
        <v>2.08</v>
      </c>
      <c r="F11" s="13">
        <v>1.2529999999999999</v>
      </c>
      <c r="G11" s="13">
        <f t="shared" si="0"/>
        <v>1.2536999999999998</v>
      </c>
      <c r="H11" s="12"/>
      <c r="I11" s="13"/>
      <c r="J11" s="32">
        <v>26</v>
      </c>
      <c r="K11" s="24"/>
      <c r="L11" s="26"/>
    </row>
    <row r="12" spans="1:12" x14ac:dyDescent="0.4">
      <c r="A12" s="8">
        <f t="shared" si="1"/>
        <v>45446</v>
      </c>
      <c r="B12" s="77"/>
      <c r="C12" s="74"/>
      <c r="D12" s="11">
        <v>8</v>
      </c>
      <c r="E12" s="12">
        <v>2.1</v>
      </c>
      <c r="F12" s="13">
        <v>1.2569999999999999</v>
      </c>
      <c r="G12" s="13">
        <f t="shared" si="0"/>
        <v>1.2576999999999998</v>
      </c>
      <c r="H12" s="12"/>
      <c r="I12" s="13"/>
      <c r="J12" s="32">
        <v>26</v>
      </c>
      <c r="K12" s="24"/>
      <c r="L12" s="26"/>
    </row>
    <row r="13" spans="1:12" x14ac:dyDescent="0.4">
      <c r="A13" s="8">
        <f t="shared" si="1"/>
        <v>45446</v>
      </c>
      <c r="B13" s="77"/>
      <c r="C13" s="74"/>
      <c r="D13" s="11">
        <v>9</v>
      </c>
      <c r="E13" s="12">
        <v>2.12</v>
      </c>
      <c r="F13" s="13">
        <v>1.26</v>
      </c>
      <c r="G13" s="13">
        <f t="shared" si="0"/>
        <v>1.2606999999999999</v>
      </c>
      <c r="H13" s="12"/>
      <c r="I13" s="13"/>
      <c r="J13" s="32">
        <v>26</v>
      </c>
      <c r="K13" s="24"/>
      <c r="L13" s="26"/>
    </row>
    <row r="14" spans="1:12" x14ac:dyDescent="0.4">
      <c r="A14" s="8">
        <f t="shared" si="1"/>
        <v>45446</v>
      </c>
      <c r="B14" s="77"/>
      <c r="C14" s="74"/>
      <c r="D14" s="11">
        <v>10</v>
      </c>
      <c r="E14" s="12">
        <v>2.11</v>
      </c>
      <c r="F14" s="13">
        <v>1.2569999999999999</v>
      </c>
      <c r="G14" s="13">
        <f t="shared" si="0"/>
        <v>1.2576999999999998</v>
      </c>
      <c r="H14" s="12"/>
      <c r="I14" s="13"/>
      <c r="J14" s="32">
        <v>26</v>
      </c>
      <c r="K14" s="24"/>
      <c r="L14" s="26"/>
    </row>
    <row r="15" spans="1:12" x14ac:dyDescent="0.4">
      <c r="A15" s="8">
        <f t="shared" si="1"/>
        <v>45446</v>
      </c>
      <c r="B15" s="77"/>
      <c r="C15" s="74"/>
      <c r="D15" s="11">
        <v>11</v>
      </c>
      <c r="E15" s="12">
        <v>2.12</v>
      </c>
      <c r="F15" s="13">
        <v>1.2629999999999999</v>
      </c>
      <c r="G15" s="13">
        <f t="shared" si="0"/>
        <v>1.2636999999999998</v>
      </c>
      <c r="H15" s="12"/>
      <c r="I15" s="13"/>
      <c r="J15" s="32">
        <v>26</v>
      </c>
      <c r="K15" s="24"/>
      <c r="L15" s="26"/>
    </row>
    <row r="16" spans="1:12" x14ac:dyDescent="0.4">
      <c r="A16" s="8">
        <f t="shared" si="1"/>
        <v>45446</v>
      </c>
      <c r="B16" s="77"/>
      <c r="C16" s="74"/>
      <c r="D16" s="11">
        <v>12</v>
      </c>
      <c r="E16" s="12">
        <v>2.11</v>
      </c>
      <c r="F16" s="13">
        <v>1.258</v>
      </c>
      <c r="G16" s="13">
        <f t="shared" si="0"/>
        <v>1.2586999999999999</v>
      </c>
      <c r="H16" s="12"/>
      <c r="I16" s="13"/>
      <c r="J16" s="32">
        <v>26</v>
      </c>
      <c r="K16" s="24"/>
      <c r="L16" s="26"/>
    </row>
    <row r="17" spans="1:14" x14ac:dyDescent="0.4">
      <c r="A17" s="8">
        <f t="shared" si="1"/>
        <v>45446</v>
      </c>
      <c r="B17" s="77"/>
      <c r="C17" s="74"/>
      <c r="D17" s="11">
        <v>13</v>
      </c>
      <c r="E17" s="12">
        <v>2.1</v>
      </c>
      <c r="F17" s="13">
        <v>1.25</v>
      </c>
      <c r="G17" s="13">
        <f t="shared" si="0"/>
        <v>1.2506999999999999</v>
      </c>
      <c r="H17" s="12"/>
      <c r="I17" s="13"/>
      <c r="J17" s="32">
        <v>26</v>
      </c>
      <c r="K17" s="24"/>
      <c r="L17" s="26"/>
    </row>
    <row r="18" spans="1:14" x14ac:dyDescent="0.4">
      <c r="A18" s="8">
        <f t="shared" si="1"/>
        <v>45446</v>
      </c>
      <c r="B18" s="77"/>
      <c r="C18" s="74"/>
      <c r="D18" s="11">
        <v>14</v>
      </c>
      <c r="E18" s="12">
        <v>2.11</v>
      </c>
      <c r="F18" s="13">
        <v>1.2509999999999999</v>
      </c>
      <c r="G18" s="13">
        <f t="shared" si="0"/>
        <v>1.2516999999999998</v>
      </c>
      <c r="H18" s="12"/>
      <c r="I18" s="13"/>
      <c r="J18" s="32">
        <v>26</v>
      </c>
      <c r="K18" s="24"/>
      <c r="L18" s="26"/>
    </row>
    <row r="19" spans="1:14" s="23" customFormat="1" x14ac:dyDescent="0.4">
      <c r="A19" s="8">
        <f t="shared" si="1"/>
        <v>45446</v>
      </c>
      <c r="B19" s="77"/>
      <c r="C19" s="74"/>
      <c r="D19" s="11">
        <v>15</v>
      </c>
      <c r="E19" s="12">
        <v>2.11</v>
      </c>
      <c r="F19" s="13">
        <v>1.2549999999999999</v>
      </c>
      <c r="G19" s="13">
        <f t="shared" si="0"/>
        <v>1.2556999999999998</v>
      </c>
      <c r="H19" s="33"/>
      <c r="I19" s="25"/>
      <c r="J19" s="32">
        <v>26</v>
      </c>
      <c r="K19" s="24"/>
      <c r="L19" s="26"/>
    </row>
    <row r="20" spans="1:14" x14ac:dyDescent="0.4">
      <c r="A20" s="8">
        <f t="shared" si="1"/>
        <v>45446</v>
      </c>
      <c r="B20" s="77"/>
      <c r="C20" s="74"/>
      <c r="D20" s="11">
        <v>16</v>
      </c>
      <c r="E20" s="12">
        <v>2.12</v>
      </c>
      <c r="F20" s="13">
        <v>1.258</v>
      </c>
      <c r="G20" s="13">
        <f t="shared" si="0"/>
        <v>1.2586999999999999</v>
      </c>
      <c r="H20" s="12"/>
      <c r="I20" s="13"/>
      <c r="J20" s="32">
        <v>26</v>
      </c>
      <c r="K20" s="24"/>
      <c r="L20" s="26"/>
    </row>
    <row r="21" spans="1:14" x14ac:dyDescent="0.4">
      <c r="A21" s="8">
        <f t="shared" si="1"/>
        <v>45446</v>
      </c>
      <c r="B21" s="77"/>
      <c r="C21" s="74"/>
      <c r="D21" s="11">
        <v>17</v>
      </c>
      <c r="E21" s="12">
        <v>2.11</v>
      </c>
      <c r="F21" s="13">
        <v>1.2549999999999999</v>
      </c>
      <c r="G21" s="13">
        <f t="shared" si="0"/>
        <v>1.2556999999999998</v>
      </c>
      <c r="H21" s="12"/>
      <c r="I21" s="13"/>
      <c r="J21" s="32">
        <v>26</v>
      </c>
      <c r="K21" s="24"/>
      <c r="L21" s="26"/>
    </row>
    <row r="22" spans="1:14" x14ac:dyDescent="0.4">
      <c r="A22" s="8">
        <f t="shared" si="1"/>
        <v>45446</v>
      </c>
      <c r="B22" s="77"/>
      <c r="C22" s="74"/>
      <c r="D22" s="11">
        <v>18</v>
      </c>
      <c r="E22" s="12">
        <v>2.12</v>
      </c>
      <c r="F22" s="13">
        <v>1.2589999999999999</v>
      </c>
      <c r="G22" s="13">
        <f t="shared" si="0"/>
        <v>1.2596999999999998</v>
      </c>
      <c r="H22" s="12"/>
      <c r="I22" s="13"/>
      <c r="J22" s="32">
        <v>26</v>
      </c>
      <c r="K22" s="24"/>
      <c r="L22" s="26"/>
    </row>
    <row r="23" spans="1:14" x14ac:dyDescent="0.4">
      <c r="A23" s="8">
        <f t="shared" si="1"/>
        <v>45446</v>
      </c>
      <c r="B23" s="77"/>
      <c r="C23" s="74"/>
      <c r="D23" s="11">
        <v>19</v>
      </c>
      <c r="E23" s="12">
        <v>2.11</v>
      </c>
      <c r="F23" s="13">
        <v>1.254</v>
      </c>
      <c r="G23" s="25">
        <f t="shared" si="0"/>
        <v>1.2546999999999999</v>
      </c>
      <c r="H23" s="12"/>
      <c r="I23" s="13"/>
      <c r="J23" s="32">
        <v>26</v>
      </c>
      <c r="K23" s="24"/>
      <c r="L23" s="26"/>
    </row>
    <row r="24" spans="1:14" x14ac:dyDescent="0.4">
      <c r="A24" s="8">
        <f t="shared" si="1"/>
        <v>45446</v>
      </c>
      <c r="B24" s="77"/>
      <c r="C24" s="74"/>
      <c r="D24" s="11">
        <v>20</v>
      </c>
      <c r="E24" s="12">
        <v>2.12</v>
      </c>
      <c r="F24" s="13">
        <v>1.26</v>
      </c>
      <c r="G24" s="13">
        <f t="shared" si="0"/>
        <v>1.2606999999999999</v>
      </c>
      <c r="H24" s="12"/>
      <c r="I24" s="13"/>
      <c r="J24" s="32">
        <v>26</v>
      </c>
      <c r="K24" s="24"/>
      <c r="L24" s="26"/>
    </row>
    <row r="25" spans="1:14" x14ac:dyDescent="0.4">
      <c r="A25" s="8">
        <f t="shared" si="1"/>
        <v>45446</v>
      </c>
      <c r="B25" s="77"/>
      <c r="C25" s="74"/>
      <c r="D25" s="11">
        <v>21</v>
      </c>
      <c r="E25" s="12">
        <v>2.11</v>
      </c>
      <c r="F25" s="13">
        <v>1.2509999999999999</v>
      </c>
      <c r="G25" s="13">
        <f t="shared" si="0"/>
        <v>1.2516999999999998</v>
      </c>
      <c r="H25" s="12"/>
      <c r="I25" s="13"/>
      <c r="J25" s="32">
        <v>26</v>
      </c>
      <c r="K25" s="24"/>
      <c r="L25" s="26"/>
      <c r="M25" s="28"/>
      <c r="N25" s="26"/>
    </row>
    <row r="26" spans="1:14" x14ac:dyDescent="0.4">
      <c r="A26" s="8">
        <f t="shared" si="1"/>
        <v>45446</v>
      </c>
      <c r="B26" s="77"/>
      <c r="C26" s="74"/>
      <c r="D26" s="11">
        <v>22</v>
      </c>
      <c r="E26" s="12">
        <v>2.11</v>
      </c>
      <c r="F26" s="13">
        <v>1.2549999999999999</v>
      </c>
      <c r="G26" s="13">
        <f t="shared" si="0"/>
        <v>1.2556999999999998</v>
      </c>
      <c r="H26" s="12"/>
      <c r="I26" s="13"/>
      <c r="J26" s="32">
        <v>26</v>
      </c>
      <c r="K26" s="24"/>
      <c r="L26" s="26"/>
      <c r="M26" s="28"/>
      <c r="N26" s="26"/>
    </row>
    <row r="27" spans="1:14" x14ac:dyDescent="0.4">
      <c r="A27" s="8">
        <f t="shared" si="1"/>
        <v>45446</v>
      </c>
      <c r="B27" s="77"/>
      <c r="C27" s="74"/>
      <c r="D27" s="11">
        <v>23</v>
      </c>
      <c r="E27" s="12">
        <v>2.11</v>
      </c>
      <c r="F27" s="13">
        <v>1.258</v>
      </c>
      <c r="G27" s="13">
        <f t="shared" si="0"/>
        <v>1.2586999999999999</v>
      </c>
      <c r="H27" s="12"/>
      <c r="I27" s="13"/>
      <c r="J27" s="32">
        <v>26</v>
      </c>
      <c r="K27" s="24"/>
      <c r="L27" s="26"/>
    </row>
    <row r="28" spans="1:14" x14ac:dyDescent="0.4">
      <c r="A28" s="8">
        <f t="shared" si="1"/>
        <v>45446</v>
      </c>
      <c r="B28" s="78"/>
      <c r="C28" s="75"/>
      <c r="D28" s="11">
        <v>24</v>
      </c>
      <c r="E28" s="12">
        <v>2.12</v>
      </c>
      <c r="F28" s="13">
        <v>1.2569999999999999</v>
      </c>
      <c r="G28" s="25">
        <f t="shared" si="0"/>
        <v>1.2576999999999998</v>
      </c>
      <c r="H28" s="12"/>
      <c r="I28" s="13"/>
      <c r="J28" s="32">
        <v>26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9" t="s">
        <v>55</v>
      </c>
      <c r="C30" s="70"/>
      <c r="D30" s="70"/>
      <c r="E30" s="71"/>
      <c r="F30" s="27" t="s">
        <v>16</v>
      </c>
      <c r="G30" s="61"/>
      <c r="H30" s="62"/>
      <c r="I30" s="62"/>
      <c r="J30" s="62"/>
      <c r="K30" s="63"/>
    </row>
    <row r="31" spans="1:14" ht="7.95" customHeight="1" x14ac:dyDescent="0.4"/>
    <row r="32" spans="1:14" ht="172.2" customHeight="1" x14ac:dyDescent="0.4">
      <c r="A32" s="22" t="s">
        <v>8</v>
      </c>
      <c r="B32" s="72"/>
      <c r="C32" s="72"/>
      <c r="D32" s="72"/>
      <c r="E32" s="72"/>
      <c r="F32" s="22" t="s">
        <v>9</v>
      </c>
      <c r="G32" s="64"/>
      <c r="H32" s="65"/>
      <c r="I32" s="65"/>
      <c r="J32" s="65"/>
      <c r="K32" s="6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종합</vt:lpstr>
      <vt:lpstr>1호차</vt:lpstr>
      <vt:lpstr>2호차</vt:lpstr>
      <vt:lpstr>3호차</vt:lpstr>
      <vt:lpstr>4호차</vt:lpstr>
      <vt:lpstr>5호차</vt:lpstr>
      <vt:lpstr>6호차</vt:lpstr>
      <vt:lpstr>호수 없음</vt:lpstr>
      <vt:lpstr>PE</vt:lpstr>
      <vt:lpstr>1공장 조유실</vt:lpstr>
      <vt:lpstr>입형 1번</vt:lpstr>
      <vt:lpstr>입형 2번</vt:lpstr>
      <vt:lpstr>공무</vt:lpstr>
      <vt:lpstr>2공장 조유실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2024-06-03T07:38:51Z</dcterms:modified>
</cp:coreProperties>
</file>