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D96F6D4C-9A62-4906-84E4-BD016A87407A}" xr6:coauthVersionLast="47" xr6:coauthVersionMax="47" xr10:uidLastSave="{00000000-0000-0000-0000-000000000000}"/>
  <bookViews>
    <workbookView xWindow="735" yWindow="1185" windowWidth="23070" windowHeight="14760" xr2:uid="{00000000-000D-0000-FFFF-FFFF00000000}"/>
  </bookViews>
  <sheets>
    <sheet name="조명용" sheetId="10" r:id="rId1"/>
    <sheet name="조작전원용" sheetId="14" r:id="rId2"/>
    <sheet name="비상발전기" sheetId="15" r:id="rId3"/>
    <sheet name="Sheet1" sheetId="13" r:id="rId4"/>
  </sheets>
  <definedNames>
    <definedName name="_xlnm._FilterDatabase" localSheetId="2" hidden="1">비상발전기!$A$6:$D$46</definedName>
    <definedName name="_xlnm._FilterDatabase" localSheetId="0" hidden="1">조명용!$A$6:$D$46</definedName>
    <definedName name="_xlnm._FilterDatabase" localSheetId="1" hidden="1">조작전원용!$A$6:$D$46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5" l="1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H8" i="15"/>
  <c r="I8" i="15" s="1"/>
  <c r="G8" i="15"/>
  <c r="D8" i="15"/>
  <c r="H7" i="15"/>
  <c r="I7" i="15" s="1"/>
  <c r="G7" i="15"/>
  <c r="D7" i="15"/>
  <c r="O3" i="15"/>
  <c r="H11" i="10"/>
  <c r="H11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8" i="14"/>
  <c r="I8" i="14" s="1"/>
  <c r="G8" i="14"/>
  <c r="D8" i="14"/>
  <c r="H7" i="14"/>
  <c r="I7" i="14" s="1"/>
  <c r="G7" i="14"/>
  <c r="D7" i="14"/>
  <c r="O3" i="14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<sst xmlns="http://schemas.openxmlformats.org/spreadsheetml/2006/main" count="94" uniqueCount="38">
  <si>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</si>
  <si>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</si>
  <si>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</si>
  <si>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</si>
  <si>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</si>
  <si>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</si>
  <si>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</si>
  <si>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</si>
  <si>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</si>
  <si>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</si>
  <si>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</si>
  <si>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</si>
  <si>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</si>
  <si>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</si>
  <si>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</si>
  <si>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</si>
  <si>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</si>
  <si>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</si>
  <si>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</si>
  <si>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</si>
  <si>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</si>
  <si>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</si>
  <si>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</si>
  <si>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No</t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</si>
  <si>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</si>
  <si>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1.예산덕산국사</t>
    <phoneticPr fontId="2" type="noConversion"/>
  </si>
  <si>
    <t>롯데마트군산점</t>
    <phoneticPr fontId="2" type="noConversion"/>
  </si>
  <si>
    <t>조명등용</t>
    <phoneticPr fontId="2" type="noConversion"/>
  </si>
  <si>
    <t>BS</t>
    <phoneticPr fontId="2" type="noConversion"/>
  </si>
  <si>
    <t>ESP</t>
    <phoneticPr fontId="2" type="noConversion"/>
  </si>
  <si>
    <t>2021.06.08</t>
    <phoneticPr fontId="2" type="noConversion"/>
  </si>
  <si>
    <t>2021.07.05</t>
    <phoneticPr fontId="2" type="noConversion"/>
  </si>
  <si>
    <t>조착전원용</t>
    <phoneticPr fontId="2" type="noConversion"/>
  </si>
  <si>
    <t>2020.01.06</t>
    <phoneticPr fontId="2" type="noConversion"/>
  </si>
  <si>
    <t>2020.11.05</t>
    <phoneticPr fontId="2" type="noConversion"/>
  </si>
  <si>
    <t>비상발전기</t>
    <phoneticPr fontId="2" type="noConversion"/>
  </si>
  <si>
    <t>2021.06.07</t>
    <phoneticPr fontId="2" type="noConversion"/>
  </si>
  <si>
    <t>2021.07.19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</si>
</sst>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80" fontId="0" fillId="5" borderId="3" xfId="0" applyNumberFormat="1" applyFill="1" applyBorder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457200</xdr:colOff>
      <xdr:row>4</xdr:row>
      <xdr:rowOff>114299</xdr:rowOff>
    </xdr:from>
    <xdr:to>
      <xdr:col>18</xdr:col>
      <xdr:colOff>351933</xdr:colOff>
      <xdr:row>21</xdr:row>
      <xdr:rowOff>123824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F6F6834-A8F3-162D-DB7E-C14CF4F9B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82150" y="952499"/>
          <a:ext cx="2637933" cy="3571875"/>
        </a:xfrm>
        <a:prstGeom prst="rect">
          <a:avLst/>
        </a:prstGeom>
      </xdr:spPr>
    </xdr:pic>
    <xdr:clientData/>
  </xdr:twoCellAnchor>
  <xdr:twoCellAnchor editAs="oneCell">
    <xdr:from>
      <xdr:col>11</xdr:col>
      <xdr:colOff>66675</xdr:colOff>
      <xdr:row>4</xdr:row>
      <xdr:rowOff>114300</xdr:rowOff>
    </xdr:from>
    <xdr:to>
      <xdr:col>14</xdr:col>
      <xdr:colOff>390525</xdr:colOff>
      <xdr:row>21</xdr:row>
      <xdr:rowOff>114300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E6E9F5C-A966-3B7E-A015-B3A45D0C4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34225" y="952500"/>
          <a:ext cx="2381250" cy="3562350"/>
        </a:xfrm>
        <a:prstGeom prst="rect">
          <a:avLst/>
        </a:prstGeom>
      </xdr:spPr>
    </xdr:pic>
    <xdr:clientData/>
  </xdr:twoCellAnchor>
  <xdr:oneCellAnchor>
    <xdr:from>
      <xdr:col>12</xdr:col>
      <xdr:colOff>57150</xdr:colOff>
      <xdr:row>21</xdr:row>
      <xdr:rowOff>104775</xdr:rowOff>
    </xdr:from>
    <xdr:ext cx="981551" cy="40703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4EB3A58-2F7E-628A-7A49-818A8A173B0D}"/>
            </a:ext>
          </a:extLst>
        </xdr:cNvPr>
        <xdr:cNvSpPr txBox="1"/>
      </xdr:nvSpPr>
      <xdr:spPr>
        <a:xfrm>
          <a:off x="7810500" y="4505325"/>
          <a:ext cx="981551" cy="4070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600">
              <a:latin typeface="세방고딕 Regular" panose="00000500000000000000" pitchFamily="2" charset="-127"/>
              <a:ea typeface="세방고딕 Regular" panose="00000500000000000000" pitchFamily="2" charset="-127"/>
            </a:rPr>
            <a:t>벽면 온도</a:t>
          </a:r>
        </a:p>
      </xdr:txBody>
    </xdr:sp>
    <xdr:clientData/>
  </xdr:oneCellAnchor>
  <xdr:oneCellAnchor>
    <xdr:from>
      <xdr:col>15</xdr:col>
      <xdr:colOff>342900</xdr:colOff>
      <xdr:row>21</xdr:row>
      <xdr:rowOff>104775</xdr:rowOff>
    </xdr:from>
    <xdr:ext cx="1592552" cy="407035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FABA64E-F042-5D00-B04A-9A5775C185C2}"/>
            </a:ext>
          </a:extLst>
        </xdr:cNvPr>
        <xdr:cNvSpPr txBox="1"/>
      </xdr:nvSpPr>
      <xdr:spPr>
        <a:xfrm>
          <a:off x="10153650" y="4505325"/>
          <a:ext cx="1592552" cy="4070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600">
              <a:latin typeface="세방고딕 Regular" panose="00000500000000000000" pitchFamily="2" charset="-127"/>
              <a:ea typeface="세방고딕 Regular" panose="00000500000000000000" pitchFamily="2" charset="-127"/>
            </a:rPr>
            <a:t>배터리 표면 온도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tabSelected="1" zoomScale="90" zoomScaleNormal="90" workbookViewId="0">
      <selection activeCell="G191" sqref="G19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45400</v>
      </c>
      <c r="B3" s="7" t="s">
        <v>26</v>
      </c>
      <c r="C3" s="7" t="s">
        <v>27</v>
      </c>
      <c r="D3" s="7" t="s">
        <v>28</v>
      </c>
      <c r="E3" s="8" t="s">
        <v>29</v>
      </c>
      <c r="F3" s="9">
        <v>200</v>
      </c>
      <c r="G3" s="29" t="s">
        <v>30</v>
      </c>
      <c r="H3" s="29" t="s">
        <v>31</v>
      </c>
      <c r="I3" s="8">
        <v>2.2999999999999998</v>
      </c>
      <c r="J3" s="9">
        <v>18</v>
      </c>
      <c r="K3" s="10">
        <v>25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2.12</v>
      </c>
      <c r="D7" s="23">
        <f t="shared" ref="D7:D70" si="0">C7/$I$3</f>
        <v>0.92173913043478273</v>
      </c>
      <c r="E7" s="2"/>
      <c r="F7" s="24" t="s">
        <v>20</v>
      </c>
      <c r="G7" s="25">
        <f>MAX(B7:B114)</f>
        <v>13.2</v>
      </c>
      <c r="H7" s="25">
        <f>MAX(C7:C114)</f>
        <v>2.21</v>
      </c>
      <c r="I7" s="32">
        <f>H7/$I$3</f>
        <v>0.96086956521739131</v>
      </c>
      <c r="J7"/>
      <c r="K7"/>
    </row>
    <row r="8" spans="1:15" x14ac:dyDescent="0.3">
      <c r="A8" s="21">
        <v>2</v>
      </c>
      <c r="B8" s="22">
        <v>13.12</v>
      </c>
      <c r="C8" s="22">
        <v>2.14</v>
      </c>
      <c r="D8" s="23">
        <f t="shared" si="0"/>
        <v>0.93043478260869583</v>
      </c>
      <c r="E8" s="2"/>
      <c r="F8" s="24" t="s">
        <v>21</v>
      </c>
      <c r="G8" s="25">
        <f>MIN(B7:B114)</f>
        <v>13.09</v>
      </c>
      <c r="H8" s="25">
        <f>MIN(C7:C114)</f>
        <v>2.12</v>
      </c>
      <c r="I8" s="32">
        <f>H8/$I$3</f>
        <v>0.92173913043478273</v>
      </c>
      <c r="J8"/>
      <c r="K8"/>
    </row>
    <row r="9" spans="1:15" x14ac:dyDescent="0.3">
      <c r="A9" s="21">
        <v>3</v>
      </c>
      <c r="B9" s="22">
        <v>13.11</v>
      </c>
      <c r="C9" s="22">
        <v>2.2000000000000002</v>
      </c>
      <c r="D9" s="23">
        <f t="shared" si="0"/>
        <v>0.95652173913043492</v>
      </c>
      <c r="E9" s="2"/>
      <c r="J9"/>
      <c r="K9"/>
    </row>
    <row r="10" spans="1:15" x14ac:dyDescent="0.3">
      <c r="A10" s="21">
        <v>4</v>
      </c>
      <c r="B10" s="22">
        <v>13.12</v>
      </c>
      <c r="C10" s="22">
        <v>2.14</v>
      </c>
      <c r="D10" s="23">
        <f t="shared" si="0"/>
        <v>0.93043478260869583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236.43</v>
      </c>
      <c r="H11" s="25">
        <f>G11/18</f>
        <v>13.135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x14ac:dyDescent="0.3">
      <c r="A16" s="21">
        <v>10</v>
      </c>
      <c r="B16" s="22"/>
      <c r="C16" s="25"/>
      <c r="D16" s="23">
        <f t="shared" si="0"/>
        <v>0</v>
      </c>
      <c r="J16"/>
      <c r="K16"/>
    </row>
    <row r="17" spans="1:11" x14ac:dyDescent="0.3">
      <c r="A17" s="21">
        <v>11</v>
      </c>
      <c r="B17" s="22"/>
      <c r="C17" s="25"/>
      <c r="D17" s="23">
        <f t="shared" si="0"/>
        <v>0</v>
      </c>
      <c r="J17"/>
      <c r="K17"/>
    </row>
    <row r="18" spans="1:11" x14ac:dyDescent="0.3">
      <c r="A18" s="21">
        <v>12</v>
      </c>
      <c r="B18" s="22"/>
      <c r="C18" s="25"/>
      <c r="D18" s="23">
        <f t="shared" si="0"/>
        <v>0</v>
      </c>
      <c r="J18"/>
      <c r="K18"/>
    </row>
    <row r="19" spans="1:11" x14ac:dyDescent="0.3">
      <c r="A19" s="21">
        <v>13</v>
      </c>
      <c r="B19" s="25">
        <v>13.2</v>
      </c>
      <c r="C19" s="25">
        <v>2.2000000000000002</v>
      </c>
      <c r="D19" s="23">
        <f t="shared" si="0"/>
        <v>0.95652173913043492</v>
      </c>
      <c r="J19"/>
      <c r="K19"/>
    </row>
    <row r="20" spans="1:11" x14ac:dyDescent="0.3">
      <c r="A20" s="21">
        <v>14</v>
      </c>
      <c r="B20" s="25">
        <v>13.09</v>
      </c>
      <c r="C20" s="25">
        <v>2.1800000000000002</v>
      </c>
      <c r="D20" s="23">
        <f t="shared" si="0"/>
        <v>0.94782608695652193</v>
      </c>
      <c r="J20"/>
      <c r="K20"/>
    </row>
    <row r="21" spans="1:11" x14ac:dyDescent="0.3">
      <c r="A21" s="21">
        <v>15</v>
      </c>
      <c r="B21" s="25">
        <v>13.16</v>
      </c>
      <c r="C21" s="25">
        <v>2.1800000000000002</v>
      </c>
      <c r="D21" s="23">
        <f t="shared" si="0"/>
        <v>0.94782608695652193</v>
      </c>
      <c r="E21" s="30"/>
      <c r="F21" s="31"/>
      <c r="J21"/>
      <c r="K21"/>
    </row>
    <row r="22" spans="1:11" x14ac:dyDescent="0.3">
      <c r="A22" s="21">
        <v>16</v>
      </c>
      <c r="B22" s="25">
        <v>13.16</v>
      </c>
      <c r="C22" s="25">
        <v>2.17</v>
      </c>
      <c r="D22" s="23">
        <f t="shared" si="0"/>
        <v>0.94347826086956521</v>
      </c>
      <c r="J22"/>
      <c r="K22"/>
    </row>
    <row r="23" spans="1:11" x14ac:dyDescent="0.3">
      <c r="A23" s="21">
        <v>17</v>
      </c>
      <c r="B23" s="25">
        <v>13.18</v>
      </c>
      <c r="C23" s="25">
        <v>2.19</v>
      </c>
      <c r="D23" s="23">
        <f t="shared" si="0"/>
        <v>0.95217391304347831</v>
      </c>
      <c r="J23"/>
      <c r="K23"/>
    </row>
    <row r="24" spans="1:11" x14ac:dyDescent="0.3">
      <c r="A24" s="21">
        <v>18</v>
      </c>
      <c r="B24" s="25">
        <v>13.17</v>
      </c>
      <c r="C24" s="25">
        <v>2.21</v>
      </c>
      <c r="D24" s="23">
        <f t="shared" si="0"/>
        <v>0.96086956521739131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F9EF6-9AE5-4B44-8278-3FCB7CC7A67B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45400</v>
      </c>
      <c r="B3" s="7" t="s">
        <v>26</v>
      </c>
      <c r="C3" s="7" t="s">
        <v>32</v>
      </c>
      <c r="D3" s="7" t="s">
        <v>28</v>
      </c>
      <c r="E3" s="8" t="s">
        <v>29</v>
      </c>
      <c r="F3" s="9">
        <v>65</v>
      </c>
      <c r="G3" s="29" t="s">
        <v>33</v>
      </c>
      <c r="H3" s="29" t="s">
        <v>34</v>
      </c>
      <c r="I3" s="8">
        <v>6.8</v>
      </c>
      <c r="J3" s="9">
        <v>9</v>
      </c>
      <c r="K3" s="10">
        <v>25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13.25</v>
      </c>
      <c r="C7" s="22">
        <v>6.69</v>
      </c>
      <c r="D7" s="23">
        <f t="shared" ref="D7:D70" si="0">C7/$I$3</f>
        <v>0.98382352941176476</v>
      </c>
      <c r="E7" s="2"/>
      <c r="F7" s="24" t="s">
        <v>20</v>
      </c>
      <c r="G7" s="25">
        <f>MAX(B7:B114)</f>
        <v>13.31</v>
      </c>
      <c r="H7" s="25">
        <f>MAX(C7:C114)</f>
        <v>7.33</v>
      </c>
      <c r="I7" s="32">
        <f>H7/$I$3</f>
        <v>1.0779411764705882</v>
      </c>
      <c r="J7"/>
      <c r="K7"/>
    </row>
    <row r="8" spans="1:15" x14ac:dyDescent="0.3">
      <c r="A8" s="21">
        <v>2</v>
      </c>
      <c r="B8" s="22">
        <v>13.23</v>
      </c>
      <c r="C8" s="22">
        <v>6.47</v>
      </c>
      <c r="D8" s="23">
        <f t="shared" si="0"/>
        <v>0.95147058823529407</v>
      </c>
      <c r="E8" s="2"/>
      <c r="F8" s="24" t="s">
        <v>21</v>
      </c>
      <c r="G8" s="25">
        <f>MIN(B7:B114)</f>
        <v>13.22</v>
      </c>
      <c r="H8" s="25">
        <f>MIN(C7:C114)</f>
        <v>6.47</v>
      </c>
      <c r="I8" s="32">
        <f>H8/$I$3</f>
        <v>0.95147058823529407</v>
      </c>
      <c r="J8"/>
      <c r="K8"/>
    </row>
    <row r="9" spans="1:15" x14ac:dyDescent="0.3">
      <c r="A9" s="21">
        <v>3</v>
      </c>
      <c r="B9" s="22">
        <v>13.25</v>
      </c>
      <c r="C9" s="22">
        <v>7.33</v>
      </c>
      <c r="D9" s="23">
        <f t="shared" si="0"/>
        <v>1.0779411764705882</v>
      </c>
      <c r="E9" s="2"/>
      <c r="J9"/>
      <c r="K9"/>
    </row>
    <row r="10" spans="1:15" x14ac:dyDescent="0.3">
      <c r="A10" s="21">
        <v>4</v>
      </c>
      <c r="B10" s="22">
        <v>13.23</v>
      </c>
      <c r="C10" s="22">
        <v>6.77</v>
      </c>
      <c r="D10" s="23">
        <f t="shared" si="0"/>
        <v>0.99558823529411766</v>
      </c>
      <c r="E10" s="2"/>
      <c r="J10"/>
      <c r="K10"/>
    </row>
    <row r="11" spans="1:15" x14ac:dyDescent="0.3">
      <c r="A11" s="21">
        <v>5</v>
      </c>
      <c r="B11" s="22">
        <v>13.22</v>
      </c>
      <c r="C11" s="22">
        <v>6.62</v>
      </c>
      <c r="D11" s="23">
        <f t="shared" si="0"/>
        <v>0.97352941176470598</v>
      </c>
      <c r="E11" s="2"/>
      <c r="F11" s="24" t="s">
        <v>22</v>
      </c>
      <c r="G11" s="26">
        <v>119.23</v>
      </c>
      <c r="H11" s="25">
        <f>G11/9</f>
        <v>13.247777777777777</v>
      </c>
      <c r="J11"/>
      <c r="K11"/>
    </row>
    <row r="12" spans="1:15" x14ac:dyDescent="0.3">
      <c r="A12" s="21">
        <v>6</v>
      </c>
      <c r="B12" s="22">
        <v>13.27</v>
      </c>
      <c r="C12" s="22">
        <v>6.77</v>
      </c>
      <c r="D12" s="23">
        <f t="shared" si="0"/>
        <v>0.99558823529411766</v>
      </c>
      <c r="E12" s="2"/>
      <c r="J12"/>
      <c r="K12"/>
    </row>
    <row r="13" spans="1:15" x14ac:dyDescent="0.3">
      <c r="A13" s="21">
        <v>7</v>
      </c>
      <c r="B13" s="22">
        <v>13.31</v>
      </c>
      <c r="C13" s="22">
        <v>6.86</v>
      </c>
      <c r="D13" s="23">
        <f t="shared" si="0"/>
        <v>1.0088235294117647</v>
      </c>
      <c r="J13"/>
      <c r="K13"/>
    </row>
    <row r="14" spans="1:15" x14ac:dyDescent="0.3">
      <c r="A14" s="21">
        <v>8</v>
      </c>
      <c r="B14" s="22">
        <v>13.23</v>
      </c>
      <c r="C14" s="22">
        <v>6.85</v>
      </c>
      <c r="D14" s="23">
        <f t="shared" si="0"/>
        <v>1.0073529411764706</v>
      </c>
      <c r="J14"/>
      <c r="K14"/>
    </row>
    <row r="15" spans="1:15" x14ac:dyDescent="0.3">
      <c r="A15" s="21">
        <v>9</v>
      </c>
      <c r="B15" s="22">
        <v>13.24</v>
      </c>
      <c r="C15" s="22">
        <v>6.85</v>
      </c>
      <c r="D15" s="23">
        <f t="shared" si="0"/>
        <v>1.0073529411764706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CA668-E933-4BB5-A33B-B5738C5E41C8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45400</v>
      </c>
      <c r="B3" s="7" t="s">
        <v>26</v>
      </c>
      <c r="C3" s="7" t="s">
        <v>35</v>
      </c>
      <c r="D3" s="7" t="s">
        <v>28</v>
      </c>
      <c r="E3" s="8" t="s">
        <v>29</v>
      </c>
      <c r="F3" s="9">
        <v>200</v>
      </c>
      <c r="G3" s="29" t="s">
        <v>36</v>
      </c>
      <c r="H3" s="29" t="s">
        <v>37</v>
      </c>
      <c r="I3" s="8">
        <v>2.2999999999999998</v>
      </c>
      <c r="J3" s="9">
        <v>4</v>
      </c>
      <c r="K3" s="10">
        <v>25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13.13</v>
      </c>
      <c r="C7" s="22">
        <v>2.02</v>
      </c>
      <c r="D7" s="23">
        <f t="shared" ref="D7:D70" si="0">C7/$I$3</f>
        <v>0.87826086956521743</v>
      </c>
      <c r="E7" s="2"/>
      <c r="F7" s="24" t="s">
        <v>20</v>
      </c>
      <c r="G7" s="25">
        <f>MAX(B7:B114)</f>
        <v>13.16</v>
      </c>
      <c r="H7" s="25">
        <f>MAX(C7:C114)</f>
        <v>2.1</v>
      </c>
      <c r="I7" s="32">
        <f>H7/$I$3</f>
        <v>0.91304347826086962</v>
      </c>
      <c r="J7"/>
      <c r="K7"/>
    </row>
    <row r="8" spans="1:15" x14ac:dyDescent="0.3">
      <c r="A8" s="21">
        <v>2</v>
      </c>
      <c r="B8" s="22">
        <v>13.13</v>
      </c>
      <c r="C8" s="22">
        <v>2.06</v>
      </c>
      <c r="D8" s="23">
        <f t="shared" si="0"/>
        <v>0.89565217391304353</v>
      </c>
      <c r="E8" s="2"/>
      <c r="F8" s="24" t="s">
        <v>21</v>
      </c>
      <c r="G8" s="25">
        <f>MIN(B7:B114)</f>
        <v>13.11</v>
      </c>
      <c r="H8" s="25">
        <f>MIN(C7:C114)</f>
        <v>1.99</v>
      </c>
      <c r="I8" s="32">
        <f>H8/$I$3</f>
        <v>0.86521739130434794</v>
      </c>
      <c r="J8"/>
      <c r="K8"/>
    </row>
    <row r="9" spans="1:15" x14ac:dyDescent="0.3">
      <c r="A9" s="21">
        <v>3</v>
      </c>
      <c r="B9" s="22">
        <v>13.16</v>
      </c>
      <c r="C9" s="22">
        <v>1.99</v>
      </c>
      <c r="D9" s="23">
        <f t="shared" si="0"/>
        <v>0.86521739130434794</v>
      </c>
      <c r="E9" s="2"/>
      <c r="J9"/>
      <c r="K9"/>
    </row>
    <row r="10" spans="1:15" x14ac:dyDescent="0.3">
      <c r="A10" s="21">
        <v>4</v>
      </c>
      <c r="B10" s="22">
        <v>13.11</v>
      </c>
      <c r="C10" s="22">
        <v>2.1</v>
      </c>
      <c r="D10" s="23">
        <f t="shared" si="0"/>
        <v>0.91304347826086962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26.26</v>
      </c>
      <c r="H11" s="25">
        <f>G11/2</f>
        <v>13.13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B2:F15"/>
  <sheetViews>
    <sheetView workbookViewId="0">
      <selection activeCell="S28" sqref="S28"/>
    </sheetView>
  </sheetViews>
  <sheetFormatPr defaultRowHeight="16.5" x14ac:dyDescent="0.3"/>
  <cols>
    <col min="1" max="1" width="9" style="35"/>
    <col min="2" max="2" width="5.25" style="35" bestFit="1" customWidth="1"/>
    <col min="3" max="3" width="9" style="35"/>
    <col min="4" max="4" width="13.5" style="35" bestFit="1" customWidth="1"/>
    <col min="5" max="5" width="1.25" style="35" customWidth="1"/>
    <col min="6" max="6" width="5.25" style="35" bestFit="1" customWidth="1"/>
    <col min="7" max="7" width="9" style="35"/>
    <col min="8" max="8" width="13.5" style="35" bestFit="1" customWidth="1"/>
    <col min="9" max="16384" width="9" style="35"/>
  </cols>
  <sheetData>
    <row r="2" spans="2:6" x14ac:dyDescent="0.3">
      <c r="B2" s="34" t="s">
        <v>25</v>
      </c>
    </row>
    <row r="3" spans="2:6" x14ac:dyDescent="0.3">
      <c r="B3" s="36" t="s">
        <v>23</v>
      </c>
      <c r="C3" s="36" t="s">
        <v>19</v>
      </c>
      <c r="D3" s="36" t="s">
        <v>24</v>
      </c>
    </row>
    <row r="4" spans="2:6" x14ac:dyDescent="0.3">
      <c r="B4" s="36">
        <v>1</v>
      </c>
      <c r="C4" s="37">
        <v>2.2400000000000002</v>
      </c>
      <c r="D4" s="37">
        <v>0.36899999999999999</v>
      </c>
      <c r="E4" s="38"/>
    </row>
    <row r="5" spans="2:6" x14ac:dyDescent="0.3">
      <c r="B5" s="36">
        <v>2</v>
      </c>
      <c r="C5" s="37">
        <v>2.2410000000000001</v>
      </c>
      <c r="D5" s="37">
        <v>0.38100000000000001</v>
      </c>
      <c r="E5" s="38"/>
    </row>
    <row r="6" spans="2:6" x14ac:dyDescent="0.3">
      <c r="B6" s="36">
        <v>3</v>
      </c>
      <c r="C6" s="37">
        <v>2.2309999999999999</v>
      </c>
      <c r="D6" s="37">
        <v>0.38800000000000001</v>
      </c>
      <c r="E6" s="38"/>
      <c r="F6" s="38"/>
    </row>
    <row r="7" spans="2:6" x14ac:dyDescent="0.3">
      <c r="B7" s="36">
        <v>4</v>
      </c>
      <c r="C7" s="37">
        <v>2.242</v>
      </c>
      <c r="D7" s="37">
        <v>0.36899999999999999</v>
      </c>
      <c r="E7" s="38"/>
      <c r="F7" s="38"/>
    </row>
    <row r="8" spans="2:6" x14ac:dyDescent="0.3">
      <c r="B8" s="36">
        <v>5</v>
      </c>
      <c r="C8" s="37">
        <v>2.238</v>
      </c>
      <c r="D8" s="37">
        <v>0.41899999999999998</v>
      </c>
      <c r="E8" s="38"/>
      <c r="F8" s="38"/>
    </row>
    <row r="9" spans="2:6" x14ac:dyDescent="0.3">
      <c r="B9" s="36">
        <v>6</v>
      </c>
      <c r="C9" s="37">
        <v>2.2370000000000001</v>
      </c>
      <c r="D9" s="37">
        <v>0.39400000000000002</v>
      </c>
      <c r="E9" s="38"/>
      <c r="F9" s="38"/>
    </row>
    <row r="10" spans="2:6" x14ac:dyDescent="0.3">
      <c r="B10" s="36">
        <v>7</v>
      </c>
      <c r="C10" s="37">
        <v>2.2349999999999999</v>
      </c>
      <c r="D10" s="37">
        <v>0.38</v>
      </c>
      <c r="E10" s="38"/>
      <c r="F10" s="38"/>
    </row>
    <row r="11" spans="2:6" x14ac:dyDescent="0.3">
      <c r="B11" s="36">
        <v>8</v>
      </c>
      <c r="C11" s="37">
        <v>2.2280000000000002</v>
      </c>
      <c r="D11" s="37">
        <v>0.38</v>
      </c>
      <c r="E11" s="38"/>
    </row>
    <row r="12" spans="2:6" x14ac:dyDescent="0.3">
      <c r="B12" s="36">
        <v>9</v>
      </c>
      <c r="C12" s="37">
        <v>2.238</v>
      </c>
      <c r="D12" s="37">
        <v>0.40200000000000002</v>
      </c>
      <c r="E12" s="38"/>
    </row>
    <row r="13" spans="2:6" x14ac:dyDescent="0.3">
      <c r="B13" s="36">
        <v>10</v>
      </c>
      <c r="C13" s="39">
        <v>2.238</v>
      </c>
      <c r="D13" s="39">
        <v>0.40799999999999997</v>
      </c>
    </row>
    <row r="14" spans="2:6" x14ac:dyDescent="0.3">
      <c r="B14" s="36">
        <v>11</v>
      </c>
      <c r="C14" s="39">
        <v>2.23</v>
      </c>
      <c r="D14" s="39">
        <v>0.43099999999999999</v>
      </c>
    </row>
    <row r="15" spans="2:6" x14ac:dyDescent="0.3">
      <c r="B15" s="36">
        <v>12</v>
      </c>
      <c r="C15" s="39">
        <v>2.238</v>
      </c>
      <c r="D15" s="39">
        <v>0.36199999999999999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조명용</vt:lpstr>
      <vt:lpstr>조작전원용</vt:lpstr>
      <vt:lpstr>비상발전기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2024-04-18T23:42:30Z</dcterms:modified>
</cp:coreProperties>
</file>