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9월\240926 김해글로벌데이터센터\"/>
    </mc:Choice>
  </mc:AlternateContent>
  <xr:revisionPtr revIDLastSave="0" documentId="13_ncr:1_{AC5D4C1D-0A8C-4D9A-8D0A-BAB9EF873908}" xr6:coauthVersionLast="36" xr6:coauthVersionMax="36" xr10:uidLastSave="{00000000-0000-0000-0000-000000000000}"/>
  <bookViews>
    <workbookView xWindow="0" yWindow="0" windowWidth="23040" windowHeight="7800" tabRatio="903" activeTab="1" xr2:uid="{00000000-000D-0000-FFFF-FFFF00000000}"/>
  </bookViews>
  <sheets>
    <sheet name="발전기 3호기" sheetId="32" r:id="rId1"/>
    <sheet name="발전기 4호기" sheetId="33" r:id="rId2"/>
  </sheets>
  <definedNames>
    <definedName name="_xlnm._FilterDatabase" localSheetId="0" hidden="1">'발전기 3호기'!$A$34:$J$42</definedName>
    <definedName name="_xlnm._FilterDatabase" localSheetId="1" hidden="1">'발전기 4호기'!$A$34:$J$42</definedName>
    <definedName name="_xlnm.Print_Area" localSheetId="0">'발전기 3호기'!$A$1:$J$42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33" l="1"/>
  <c r="I37" i="33"/>
  <c r="I38" i="33"/>
  <c r="I39" i="33"/>
  <c r="I40" i="33"/>
  <c r="I41" i="33"/>
  <c r="I42" i="33"/>
  <c r="I35" i="33"/>
  <c r="D32" i="33"/>
  <c r="B32" i="33" l="1"/>
  <c r="D32" i="32"/>
  <c r="B32" i="32"/>
  <c r="J42" i="33" l="1"/>
  <c r="J41" i="33"/>
  <c r="J40" i="33"/>
  <c r="J39" i="33"/>
  <c r="J38" i="33"/>
  <c r="J37" i="33"/>
  <c r="J36" i="33"/>
  <c r="J35" i="33"/>
  <c r="G8" i="33"/>
  <c r="G7" i="33"/>
  <c r="G6" i="33"/>
  <c r="G5" i="33"/>
  <c r="G4" i="33"/>
  <c r="G3" i="33"/>
  <c r="J42" i="32"/>
  <c r="J41" i="32"/>
  <c r="J40" i="32"/>
  <c r="J39" i="32"/>
  <c r="J38" i="32"/>
  <c r="J37" i="32"/>
  <c r="J36" i="32"/>
  <c r="J35" i="32"/>
  <c r="G8" i="32"/>
  <c r="G7" i="32"/>
  <c r="G6" i="32"/>
  <c r="G5" i="32"/>
  <c r="G4" i="32"/>
  <c r="G3" i="32"/>
</calcChain>
</file>

<file path=xl/sharedStrings.xml><?xml version="1.0" encoding="utf-8"?>
<sst xmlns="http://schemas.openxmlformats.org/spreadsheetml/2006/main" count="102" uniqueCount="37">
  <si>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</si>
  <si>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</si>
  <si>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</si>
  <si>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</si>
  <si>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</si>
  <si>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</si>
  <si>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</si>
  <si>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</si>
  <si>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</si>
  <si>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</si>
  <si>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</si>
  <si>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</si>
  <si>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</si>
  <si>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</si>
  <si>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</si>
  <si>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</si>
  <si>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</si>
  <si>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</si>
  <si>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</si>
  <si>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</si>
  <si>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</si>
  <si>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</si>
  <si>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</si>
  <si>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</si>
  <si>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</si>
  <si>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세방</t>
    <phoneticPr fontId="2" type="noConversion"/>
  </si>
  <si>
    <t>발전기 1호기</t>
    <phoneticPr fontId="2" type="noConversion"/>
  </si>
  <si>
    <t>발전기 3호기</t>
    <phoneticPr fontId="2" type="noConversion"/>
  </si>
  <si>
    <t>발전기 4호기</t>
    <phoneticPr fontId="2" type="noConversion"/>
  </si>
  <si>
    <t>RP200</t>
    <phoneticPr fontId="2" type="noConversion"/>
  </si>
  <si>
    <t>RP200</t>
    <phoneticPr fontId="2" type="noConversion"/>
  </si>
  <si>
    <t>2019.07.08</t>
    <phoneticPr fontId="2" type="noConversion"/>
  </si>
  <si>
    <t>2024.09.26</t>
    <phoneticPr fontId="2" type="noConversion"/>
  </si>
  <si>
    <t>2024.09.26</t>
    <phoneticPr fontId="2" type="noConversion"/>
  </si>
  <si>
    <t>구매연계활동</t>
    <phoneticPr fontId="2" type="noConversion"/>
  </si>
  <si>
    <r>
      <t>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맑은 고딕"/>
        <family val="3"/>
        <charset val="129"/>
        <scheme val="minor"/>
      </rPr>
      <t>)(2023.12.15 평균값)</t>
    </r>
    <phoneticPr fontId="2" type="noConversion"/>
  </si>
  <si>
    <r>
      <t>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맑은 고딕"/>
        <family val="3"/>
        <charset val="129"/>
        <scheme val="minor"/>
      </rPr>
      <t>)(2023.12.15 측정 평균치)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</si>
</sst>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_);[Red]\(0.000\)"/>
    <numFmt numFmtId="178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3</a:t>
            </a:r>
            <a:r>
              <a:rPr lang="ko-KR" altLang="en-US"/>
              <a:t>호기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3호기'!$F$34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3호기'!$F$35:$F$42</c:f>
              <c:numCache>
                <c:formatCode>0.00_);[Red]\(0.00\)</c:formatCode>
                <c:ptCount val="8"/>
                <c:pt idx="0">
                  <c:v>2.57</c:v>
                </c:pt>
                <c:pt idx="1">
                  <c:v>2.58</c:v>
                </c:pt>
                <c:pt idx="2">
                  <c:v>2.6</c:v>
                </c:pt>
                <c:pt idx="3">
                  <c:v>2.5299999999999998</c:v>
                </c:pt>
                <c:pt idx="4">
                  <c:v>2.5499999999999998</c:v>
                </c:pt>
                <c:pt idx="5">
                  <c:v>2.58</c:v>
                </c:pt>
                <c:pt idx="6">
                  <c:v>2.52</c:v>
                </c:pt>
                <c:pt idx="7">
                  <c:v>2.59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3호기'!$E$34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3호기'!$E$35:$E$42</c:f>
              <c:numCache>
                <c:formatCode>0.00_);[Red]\(0.00\)</c:formatCode>
                <c:ptCount val="8"/>
                <c:pt idx="0">
                  <c:v>13.77</c:v>
                </c:pt>
                <c:pt idx="1">
                  <c:v>13.74</c:v>
                </c:pt>
                <c:pt idx="2">
                  <c:v>13.75</c:v>
                </c:pt>
                <c:pt idx="3">
                  <c:v>13.75</c:v>
                </c:pt>
                <c:pt idx="4">
                  <c:v>13.74</c:v>
                </c:pt>
                <c:pt idx="5">
                  <c:v>13.77</c:v>
                </c:pt>
                <c:pt idx="6">
                  <c:v>13.74</c:v>
                </c:pt>
                <c:pt idx="7">
                  <c:v>13.76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3호기'!$I$34</c:f>
              <c:strCache>
                <c:ptCount val="1"/>
                <c:pt idx="0">
                  <c:v>참고치(mΩ)(2023.12.15 평균값)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3호기'!$I$35:$I$42</c:f>
              <c:numCache>
                <c:formatCode>0.00_);[Red]\(0.00\)</c:formatCode>
                <c:ptCount val="8"/>
                <c:pt idx="0">
                  <c:v>2.37</c:v>
                </c:pt>
                <c:pt idx="1">
                  <c:v>2.37</c:v>
                </c:pt>
                <c:pt idx="2">
                  <c:v>2.37</c:v>
                </c:pt>
                <c:pt idx="3">
                  <c:v>2.37</c:v>
                </c:pt>
                <c:pt idx="4">
                  <c:v>2.37</c:v>
                </c:pt>
                <c:pt idx="5">
                  <c:v>2.37</c:v>
                </c:pt>
                <c:pt idx="6">
                  <c:v>2.37</c:v>
                </c:pt>
                <c:pt idx="7">
                  <c:v>2.37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4</a:t>
            </a:r>
            <a:r>
              <a:rPr lang="ko-KR" altLang="en-US"/>
              <a:t>호기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4호기'!$F$34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4호기'!$F$35:$F$42</c:f>
              <c:numCache>
                <c:formatCode>0.00_);[Red]\(0.00\)</c:formatCode>
                <c:ptCount val="8"/>
                <c:pt idx="0">
                  <c:v>2.5299999999999998</c:v>
                </c:pt>
                <c:pt idx="1">
                  <c:v>2.54</c:v>
                </c:pt>
                <c:pt idx="2">
                  <c:v>2.5099999999999998</c:v>
                </c:pt>
                <c:pt idx="3">
                  <c:v>2.5</c:v>
                </c:pt>
                <c:pt idx="4">
                  <c:v>2.57</c:v>
                </c:pt>
                <c:pt idx="5">
                  <c:v>2.58</c:v>
                </c:pt>
                <c:pt idx="6">
                  <c:v>2.52</c:v>
                </c:pt>
                <c:pt idx="7">
                  <c:v>2.5499999999999998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4호기'!$E$34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4호기'!$E$35:$E$42</c:f>
              <c:numCache>
                <c:formatCode>0.00_);[Red]\(0.00\)</c:formatCode>
                <c:ptCount val="8"/>
                <c:pt idx="0">
                  <c:v>13.58</c:v>
                </c:pt>
                <c:pt idx="1">
                  <c:v>13.57</c:v>
                </c:pt>
                <c:pt idx="2">
                  <c:v>13.58</c:v>
                </c:pt>
                <c:pt idx="3">
                  <c:v>13.57</c:v>
                </c:pt>
                <c:pt idx="4">
                  <c:v>13.57</c:v>
                </c:pt>
                <c:pt idx="5">
                  <c:v>13.56</c:v>
                </c:pt>
                <c:pt idx="6">
                  <c:v>13.58</c:v>
                </c:pt>
                <c:pt idx="7">
                  <c:v>13.58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4호기'!$I$34</c:f>
              <c:strCache>
                <c:ptCount val="1"/>
                <c:pt idx="0">
                  <c:v>참고치(mΩ)(2023.12.15 측정 평균치)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4호기'!$I$35:$I$42</c:f>
              <c:numCache>
                <c:formatCode>0.00_);[Red]\(0.00\)</c:formatCode>
                <c:ptCount val="8"/>
                <c:pt idx="0">
                  <c:v>2.27</c:v>
                </c:pt>
                <c:pt idx="1">
                  <c:v>2.27</c:v>
                </c:pt>
                <c:pt idx="2">
                  <c:v>2.27</c:v>
                </c:pt>
                <c:pt idx="3">
                  <c:v>2.27</c:v>
                </c:pt>
                <c:pt idx="4">
                  <c:v>2.27</c:v>
                </c:pt>
                <c:pt idx="5">
                  <c:v>2.27</c:v>
                </c:pt>
                <c:pt idx="6">
                  <c:v>2.27</c:v>
                </c:pt>
                <c:pt idx="7">
                  <c:v>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  <c:min val="2.2000000000000002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  <c:majorUnit val="2.0000000000000004E-2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jpg"/><Relationship Id="rId1" Type="http://schemas.openxmlformats.org/officeDocument/2006/relationships/chart" Target="../charts/chart1.xml"/><Relationship Id="rId4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chart" Target="../charts/chart2.xml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10364</xdr:rowOff>
    </xdr:from>
    <xdr:to>
      <xdr:col>9</xdr:col>
      <xdr:colOff>998508</xdr:colOff>
      <xdr:row>30</xdr:row>
      <xdr:rowOff>163919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960120</xdr:colOff>
      <xdr:row>42</xdr:row>
      <xdr:rowOff>26220</xdr:rowOff>
    </xdr:from>
    <xdr:to>
      <xdr:col>8</xdr:col>
      <xdr:colOff>549088</xdr:colOff>
      <xdr:row>56</xdr:row>
      <xdr:rowOff>22701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9C8F86-44C6-4748-8343-127F54F2A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9502" y="9629661"/>
          <a:ext cx="2547321" cy="3134128"/>
        </a:xfrm>
        <a:prstGeom prst="rect">
          <a:avLst/>
        </a:prstGeom>
      </xdr:spPr>
    </xdr:pic>
    <xdr:clientData/>
  </xdr:twoCellAnchor>
  <xdr:twoCellAnchor editAs="oneCell">
    <xdr:from>
      <xdr:col>2</xdr:col>
      <xdr:colOff>647384</xdr:colOff>
      <xdr:row>42</xdr:row>
      <xdr:rowOff>17950</xdr:rowOff>
    </xdr:from>
    <xdr:to>
      <xdr:col>5</xdr:col>
      <xdr:colOff>945573</xdr:colOff>
      <xdr:row>56</xdr:row>
      <xdr:rowOff>11206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D7D86CA-DCE3-428A-A88E-2795F1071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590" y="9621391"/>
          <a:ext cx="2920365" cy="3130903"/>
        </a:xfrm>
        <a:prstGeom prst="rect">
          <a:avLst/>
        </a:prstGeom>
      </xdr:spPr>
    </xdr:pic>
    <xdr:clientData/>
  </xdr:twoCellAnchor>
  <xdr:twoCellAnchor editAs="oneCell">
    <xdr:from>
      <xdr:col>0</xdr:col>
      <xdr:colOff>18686</xdr:colOff>
      <xdr:row>42</xdr:row>
      <xdr:rowOff>22270</xdr:rowOff>
    </xdr:from>
    <xdr:to>
      <xdr:col>2</xdr:col>
      <xdr:colOff>638035</xdr:colOff>
      <xdr:row>55</xdr:row>
      <xdr:rowOff>222212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1E1A659-9EA7-40D2-9264-BA55B3380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86" y="9625711"/>
          <a:ext cx="2916555" cy="31134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31712</xdr:colOff>
      <xdr:row>42</xdr:row>
      <xdr:rowOff>5716</xdr:rowOff>
    </xdr:from>
    <xdr:to>
      <xdr:col>2</xdr:col>
      <xdr:colOff>511349</xdr:colOff>
      <xdr:row>58</xdr:row>
      <xdr:rowOff>112059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A96DD83-81B3-40ED-95E9-6760E1774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2" y="9609157"/>
          <a:ext cx="2776843" cy="3692226"/>
        </a:xfrm>
        <a:prstGeom prst="rect">
          <a:avLst/>
        </a:prstGeom>
      </xdr:spPr>
    </xdr:pic>
    <xdr:clientData/>
  </xdr:twoCellAnchor>
  <xdr:twoCellAnchor editAs="oneCell">
    <xdr:from>
      <xdr:col>2</xdr:col>
      <xdr:colOff>539788</xdr:colOff>
      <xdr:row>41</xdr:row>
      <xdr:rowOff>207710</xdr:rowOff>
    </xdr:from>
    <xdr:to>
      <xdr:col>5</xdr:col>
      <xdr:colOff>839882</xdr:colOff>
      <xdr:row>58</xdr:row>
      <xdr:rowOff>123264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7D866AC-4041-4E4E-AEE2-286A8986E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6994" y="9587034"/>
          <a:ext cx="2922270" cy="3725554"/>
        </a:xfrm>
        <a:prstGeom prst="rect">
          <a:avLst/>
        </a:prstGeom>
      </xdr:spPr>
    </xdr:pic>
    <xdr:clientData/>
  </xdr:twoCellAnchor>
  <xdr:twoCellAnchor editAs="oneCell">
    <xdr:from>
      <xdr:col>5</xdr:col>
      <xdr:colOff>854803</xdr:colOff>
      <xdr:row>42</xdr:row>
      <xdr:rowOff>8646</xdr:rowOff>
    </xdr:from>
    <xdr:to>
      <xdr:col>8</xdr:col>
      <xdr:colOff>820625</xdr:colOff>
      <xdr:row>58</xdr:row>
      <xdr:rowOff>123264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C50F10F-3F5F-4E7D-ADB5-B72B188EA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4185" y="9612087"/>
          <a:ext cx="2924175" cy="3700501"/>
        </a:xfrm>
        <a:prstGeom prst="rect">
          <a:avLst/>
        </a:prstGeom>
      </xdr:spPr>
    </xdr:pic>
    <xdr:clientData/>
  </xdr:twoCellAnchor>
  <xdr:twoCellAnchor editAs="oneCell">
    <xdr:from>
      <xdr:col>8</xdr:col>
      <xdr:colOff>1697440</xdr:colOff>
      <xdr:row>42</xdr:row>
      <xdr:rowOff>22272</xdr:rowOff>
    </xdr:from>
    <xdr:to>
      <xdr:col>10</xdr:col>
      <xdr:colOff>630640</xdr:colOff>
      <xdr:row>58</xdr:row>
      <xdr:rowOff>123264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4796393-DBDA-414D-A555-1764956E0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5175" y="9625713"/>
          <a:ext cx="2933700" cy="3686875"/>
        </a:xfrm>
        <a:prstGeom prst="rect">
          <a:avLst/>
        </a:prstGeom>
      </xdr:spPr>
    </xdr:pic>
    <xdr:clientData/>
  </xdr:twoCellAnchor>
  <xdr:twoCellAnchor editAs="oneCell">
    <xdr:from>
      <xdr:col>10</xdr:col>
      <xdr:colOff>663095</xdr:colOff>
      <xdr:row>42</xdr:row>
      <xdr:rowOff>15501</xdr:rowOff>
    </xdr:from>
    <xdr:to>
      <xdr:col>15</xdr:col>
      <xdr:colOff>392210</xdr:colOff>
      <xdr:row>58</xdr:row>
      <xdr:rowOff>158786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3106653-2440-4396-9EF2-DB09D6A49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222186" y="9938086"/>
          <a:ext cx="3729168" cy="3090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J42"/>
  <sheetViews>
    <sheetView zoomScale="85" zoomScaleNormal="85" workbookViewId="0">
      <selection activeCell="N51" sqref="N5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9" style="1"/>
    <col min="6" max="6" width="14.5" style="2" customWidth="1"/>
    <col min="7" max="7" width="13.09765625" style="2" customWidth="1"/>
    <col min="8" max="8" width="11.09765625" style="28" customWidth="1"/>
    <col min="9" max="9" width="34" style="2" bestFit="1" customWidth="1"/>
    <col min="10" max="10" width="13.69921875" customWidth="1"/>
  </cols>
  <sheetData>
    <row r="2" spans="1:7" ht="18" thickBot="1" x14ac:dyDescent="0.45"/>
    <row r="3" spans="1:7" x14ac:dyDescent="0.4">
      <c r="A3" s="21" t="s">
        <v>14</v>
      </c>
      <c r="B3" s="37" t="s">
        <v>13</v>
      </c>
      <c r="C3" s="38"/>
      <c r="E3" s="39" t="s">
        <v>19</v>
      </c>
      <c r="F3" s="18" t="s">
        <v>21</v>
      </c>
      <c r="G3" s="24">
        <f>MAX($E$35:$E$249)</f>
        <v>13.77</v>
      </c>
    </row>
    <row r="4" spans="1:7" x14ac:dyDescent="0.4">
      <c r="A4" s="22" t="s">
        <v>15</v>
      </c>
      <c r="B4" s="42" t="s">
        <v>26</v>
      </c>
      <c r="C4" s="43"/>
      <c r="E4" s="40"/>
      <c r="F4" s="17" t="s">
        <v>22</v>
      </c>
      <c r="G4" s="25">
        <f>MIN($E$35:$E$249)</f>
        <v>13.74</v>
      </c>
    </row>
    <row r="5" spans="1:7" ht="18" thickBot="1" x14ac:dyDescent="0.45">
      <c r="A5" s="22" t="s">
        <v>18</v>
      </c>
      <c r="B5" s="42" t="s">
        <v>25</v>
      </c>
      <c r="C5" s="43"/>
      <c r="E5" s="41"/>
      <c r="F5" s="19" t="s">
        <v>23</v>
      </c>
      <c r="G5" s="26">
        <f>AVERAGE($E$35:$E$249)</f>
        <v>13.7525</v>
      </c>
    </row>
    <row r="6" spans="1:7" x14ac:dyDescent="0.4">
      <c r="A6" s="22" t="s">
        <v>16</v>
      </c>
      <c r="B6" s="42" t="s">
        <v>29</v>
      </c>
      <c r="C6" s="43"/>
      <c r="E6" s="44" t="s">
        <v>20</v>
      </c>
      <c r="F6" s="20" t="s">
        <v>21</v>
      </c>
      <c r="G6" s="27">
        <f>MAX($F$35:$F$249)</f>
        <v>2.6</v>
      </c>
    </row>
    <row r="7" spans="1:7" x14ac:dyDescent="0.4">
      <c r="A7" s="22" t="s">
        <v>17</v>
      </c>
      <c r="B7" s="42" t="s">
        <v>31</v>
      </c>
      <c r="C7" s="43"/>
      <c r="E7" s="40"/>
      <c r="F7" s="17" t="s">
        <v>22</v>
      </c>
      <c r="G7" s="25">
        <f>MIN($F$35:$F$249)</f>
        <v>2.52</v>
      </c>
    </row>
    <row r="8" spans="1:7" ht="18" thickBot="1" x14ac:dyDescent="0.45">
      <c r="A8" s="23" t="s">
        <v>24</v>
      </c>
      <c r="B8" s="45" t="s">
        <v>32</v>
      </c>
      <c r="C8" s="46"/>
      <c r="E8" s="41"/>
      <c r="F8" s="19" t="s">
        <v>23</v>
      </c>
      <c r="G8" s="26">
        <f>AVERAGE($F$35:$F$249)</f>
        <v>2.5649999999999999</v>
      </c>
    </row>
    <row r="31" spans="1:10" ht="18" thickBot="1" x14ac:dyDescent="0.45"/>
    <row r="32" spans="1:10" ht="45.6" customHeight="1" thickBot="1" x14ac:dyDescent="0.45">
      <c r="A32" s="32" t="s">
        <v>0</v>
      </c>
      <c r="B32" s="32" t="str">
        <f>B6</f>
        <v>RP200</v>
      </c>
      <c r="C32" s="32" t="s">
        <v>1</v>
      </c>
      <c r="D32" s="33" t="str">
        <f>B7</f>
        <v>2019.07.08</v>
      </c>
      <c r="E32" s="34"/>
      <c r="F32" s="3" t="s">
        <v>2</v>
      </c>
      <c r="G32" s="35" t="s">
        <v>34</v>
      </c>
      <c r="H32" s="36"/>
      <c r="I32" s="32" t="s">
        <v>3</v>
      </c>
      <c r="J32" s="3">
        <v>8</v>
      </c>
    </row>
    <row r="33" spans="1:10" ht="4.5" customHeight="1" x14ac:dyDescent="0.4">
      <c r="A33" s="4"/>
      <c r="B33" s="4"/>
      <c r="C33" s="4"/>
      <c r="D33" s="4"/>
      <c r="E33" s="5"/>
      <c r="F33" s="6"/>
      <c r="G33" s="6"/>
      <c r="H33" s="29"/>
      <c r="I33" s="6"/>
    </row>
    <row r="34" spans="1:10" x14ac:dyDescent="0.4">
      <c r="A34" s="7" t="s">
        <v>4</v>
      </c>
      <c r="B34" s="7" t="s">
        <v>5</v>
      </c>
      <c r="C34" s="7" t="s">
        <v>6</v>
      </c>
      <c r="D34" s="7" t="s">
        <v>7</v>
      </c>
      <c r="E34" s="8" t="s">
        <v>8</v>
      </c>
      <c r="F34" s="9" t="s">
        <v>9</v>
      </c>
      <c r="G34" s="9" t="s">
        <v>10</v>
      </c>
      <c r="H34" s="30" t="s">
        <v>11</v>
      </c>
      <c r="I34" s="9" t="s">
        <v>35</v>
      </c>
      <c r="J34" s="10" t="s">
        <v>12</v>
      </c>
    </row>
    <row r="35" spans="1:10" x14ac:dyDescent="0.4">
      <c r="A35" s="11">
        <v>45561</v>
      </c>
      <c r="B35" s="16" t="s">
        <v>13</v>
      </c>
      <c r="C35" s="12" t="s">
        <v>27</v>
      </c>
      <c r="D35" s="13">
        <v>1</v>
      </c>
      <c r="E35" s="14">
        <v>13.77</v>
      </c>
      <c r="F35" s="14">
        <v>2.57</v>
      </c>
      <c r="G35" s="14"/>
      <c r="H35" s="31">
        <v>27</v>
      </c>
      <c r="I35" s="14">
        <v>2.37</v>
      </c>
      <c r="J35" s="15">
        <f>F35/I35</f>
        <v>1.0843881856540083</v>
      </c>
    </row>
    <row r="36" spans="1:10" x14ac:dyDescent="0.4">
      <c r="A36" s="11">
        <v>45561</v>
      </c>
      <c r="B36" s="16" t="s">
        <v>13</v>
      </c>
      <c r="C36" s="12" t="s">
        <v>27</v>
      </c>
      <c r="D36" s="13">
        <v>2</v>
      </c>
      <c r="E36" s="14">
        <v>13.74</v>
      </c>
      <c r="F36" s="14">
        <v>2.58</v>
      </c>
      <c r="G36" s="14"/>
      <c r="H36" s="31">
        <v>27</v>
      </c>
      <c r="I36" s="14">
        <v>2.37</v>
      </c>
      <c r="J36" s="15">
        <f t="shared" ref="J36:J42" si="0">F36/I36</f>
        <v>1.0886075949367089</v>
      </c>
    </row>
    <row r="37" spans="1:10" x14ac:dyDescent="0.4">
      <c r="A37" s="11">
        <v>45561</v>
      </c>
      <c r="B37" s="16" t="s">
        <v>13</v>
      </c>
      <c r="C37" s="12" t="s">
        <v>27</v>
      </c>
      <c r="D37" s="13">
        <v>3</v>
      </c>
      <c r="E37" s="14">
        <v>13.75</v>
      </c>
      <c r="F37" s="14">
        <v>2.6</v>
      </c>
      <c r="G37" s="14"/>
      <c r="H37" s="31">
        <v>27</v>
      </c>
      <c r="I37" s="14">
        <v>2.37</v>
      </c>
      <c r="J37" s="15">
        <f t="shared" si="0"/>
        <v>1.0970464135021096</v>
      </c>
    </row>
    <row r="38" spans="1:10" x14ac:dyDescent="0.4">
      <c r="A38" s="11">
        <v>45561</v>
      </c>
      <c r="B38" s="16" t="s">
        <v>13</v>
      </c>
      <c r="C38" s="12" t="s">
        <v>27</v>
      </c>
      <c r="D38" s="13">
        <v>4</v>
      </c>
      <c r="E38" s="14">
        <v>13.75</v>
      </c>
      <c r="F38" s="14">
        <v>2.5299999999999998</v>
      </c>
      <c r="G38" s="14"/>
      <c r="H38" s="31">
        <v>27</v>
      </c>
      <c r="I38" s="14">
        <v>2.37</v>
      </c>
      <c r="J38" s="15">
        <f t="shared" si="0"/>
        <v>1.0675105485232066</v>
      </c>
    </row>
    <row r="39" spans="1:10" x14ac:dyDescent="0.4">
      <c r="A39" s="11">
        <v>45561</v>
      </c>
      <c r="B39" s="16" t="s">
        <v>13</v>
      </c>
      <c r="C39" s="12" t="s">
        <v>27</v>
      </c>
      <c r="D39" s="13">
        <v>5</v>
      </c>
      <c r="E39" s="14">
        <v>13.74</v>
      </c>
      <c r="F39" s="14">
        <v>2.5499999999999998</v>
      </c>
      <c r="G39" s="14"/>
      <c r="H39" s="31">
        <v>27</v>
      </c>
      <c r="I39" s="14">
        <v>2.37</v>
      </c>
      <c r="J39" s="15">
        <f t="shared" si="0"/>
        <v>1.0759493670886076</v>
      </c>
    </row>
    <row r="40" spans="1:10" x14ac:dyDescent="0.4">
      <c r="A40" s="11">
        <v>45561</v>
      </c>
      <c r="B40" s="16" t="s">
        <v>13</v>
      </c>
      <c r="C40" s="12" t="s">
        <v>27</v>
      </c>
      <c r="D40" s="13">
        <v>6</v>
      </c>
      <c r="E40" s="14">
        <v>13.77</v>
      </c>
      <c r="F40" s="14">
        <v>2.58</v>
      </c>
      <c r="G40" s="14"/>
      <c r="H40" s="31">
        <v>27</v>
      </c>
      <c r="I40" s="14">
        <v>2.37</v>
      </c>
      <c r="J40" s="15">
        <f t="shared" si="0"/>
        <v>1.0886075949367089</v>
      </c>
    </row>
    <row r="41" spans="1:10" x14ac:dyDescent="0.4">
      <c r="A41" s="11">
        <v>45561</v>
      </c>
      <c r="B41" s="16" t="s">
        <v>13</v>
      </c>
      <c r="C41" s="12" t="s">
        <v>27</v>
      </c>
      <c r="D41" s="13">
        <v>7</v>
      </c>
      <c r="E41" s="14">
        <v>13.74</v>
      </c>
      <c r="F41" s="14">
        <v>2.52</v>
      </c>
      <c r="G41" s="14"/>
      <c r="H41" s="31">
        <v>27</v>
      </c>
      <c r="I41" s="14">
        <v>2.37</v>
      </c>
      <c r="J41" s="15">
        <f t="shared" si="0"/>
        <v>1.0632911392405062</v>
      </c>
    </row>
    <row r="42" spans="1:10" x14ac:dyDescent="0.4">
      <c r="A42" s="11">
        <v>45561</v>
      </c>
      <c r="B42" s="16" t="s">
        <v>13</v>
      </c>
      <c r="C42" s="12" t="s">
        <v>27</v>
      </c>
      <c r="D42" s="13">
        <v>8</v>
      </c>
      <c r="E42" s="14">
        <v>13.76</v>
      </c>
      <c r="F42" s="14">
        <v>2.59</v>
      </c>
      <c r="G42" s="14"/>
      <c r="H42" s="31">
        <v>27</v>
      </c>
      <c r="I42" s="14">
        <v>2.37</v>
      </c>
      <c r="J42" s="15">
        <f t="shared" si="0"/>
        <v>1.0928270042194093</v>
      </c>
    </row>
  </sheetData>
  <autoFilter ref="A34:J42" xr:uid="{00000000-0009-0000-0000-00000B000000}"/>
  <mergeCells count="10">
    <mergeCell ref="D32:E32"/>
    <mergeCell ref="G32:H32"/>
    <mergeCell ref="B3:C3"/>
    <mergeCell ref="E3:E5"/>
    <mergeCell ref="B4:C4"/>
    <mergeCell ref="B5:C5"/>
    <mergeCell ref="B6:C6"/>
    <mergeCell ref="E6:E8"/>
    <mergeCell ref="B7:C7"/>
    <mergeCell ref="B8:C8"/>
  </mergeCells>
  <phoneticPr fontId="2" type="noConversion"/>
  <pageMargins left="0.7" right="0.7" top="0.75" bottom="0.75" header="0.3" footer="0.3"/>
  <pageSetup paperSize="9"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J42"/>
  <sheetViews>
    <sheetView tabSelected="1" zoomScale="85" zoomScaleNormal="85" workbookViewId="0">
      <selection activeCell="N5" sqref="N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9" style="1"/>
    <col min="6" max="6" width="14.5" style="2" customWidth="1"/>
    <col min="7" max="7" width="13.09765625" style="2" customWidth="1"/>
    <col min="8" max="8" width="11.09765625" style="28" customWidth="1"/>
    <col min="9" max="9" width="38.59765625" style="2" bestFit="1" customWidth="1"/>
    <col min="10" max="10" width="13.69921875" customWidth="1"/>
  </cols>
  <sheetData>
    <row r="2" spans="1:7" ht="18" thickBot="1" x14ac:dyDescent="0.45"/>
    <row r="3" spans="1:7" x14ac:dyDescent="0.4">
      <c r="A3" s="21" t="s">
        <v>14</v>
      </c>
      <c r="B3" s="37" t="s">
        <v>13</v>
      </c>
      <c r="C3" s="38"/>
      <c r="E3" s="39" t="s">
        <v>19</v>
      </c>
      <c r="F3" s="18" t="s">
        <v>21</v>
      </c>
      <c r="G3" s="24">
        <f>MAX($E$35:$E$249)</f>
        <v>13.58</v>
      </c>
    </row>
    <row r="4" spans="1:7" x14ac:dyDescent="0.4">
      <c r="A4" s="22" t="s">
        <v>15</v>
      </c>
      <c r="B4" s="42" t="s">
        <v>26</v>
      </c>
      <c r="C4" s="43"/>
      <c r="E4" s="40"/>
      <c r="F4" s="17" t="s">
        <v>22</v>
      </c>
      <c r="G4" s="25">
        <f>MIN($E$35:$E$249)</f>
        <v>13.56</v>
      </c>
    </row>
    <row r="5" spans="1:7" ht="18" thickBot="1" x14ac:dyDescent="0.45">
      <c r="A5" s="22" t="s">
        <v>18</v>
      </c>
      <c r="B5" s="42" t="s">
        <v>25</v>
      </c>
      <c r="C5" s="43"/>
      <c r="E5" s="41"/>
      <c r="F5" s="19" t="s">
        <v>23</v>
      </c>
      <c r="G5" s="26">
        <f>AVERAGE($E$35:$E$249)</f>
        <v>13.57375</v>
      </c>
    </row>
    <row r="6" spans="1:7" x14ac:dyDescent="0.4">
      <c r="A6" s="22" t="s">
        <v>16</v>
      </c>
      <c r="B6" s="42" t="s">
        <v>30</v>
      </c>
      <c r="C6" s="43"/>
      <c r="E6" s="44" t="s">
        <v>20</v>
      </c>
      <c r="F6" s="20" t="s">
        <v>21</v>
      </c>
      <c r="G6" s="27">
        <f>MAX($F$35:$F$249)</f>
        <v>2.58</v>
      </c>
    </row>
    <row r="7" spans="1:7" x14ac:dyDescent="0.4">
      <c r="A7" s="22" t="s">
        <v>17</v>
      </c>
      <c r="B7" s="42" t="s">
        <v>31</v>
      </c>
      <c r="C7" s="43"/>
      <c r="E7" s="40"/>
      <c r="F7" s="17" t="s">
        <v>22</v>
      </c>
      <c r="G7" s="25">
        <f>MIN($F$35:$F$249)</f>
        <v>2.5</v>
      </c>
    </row>
    <row r="8" spans="1:7" ht="18" thickBot="1" x14ac:dyDescent="0.45">
      <c r="A8" s="23" t="s">
        <v>24</v>
      </c>
      <c r="B8" s="45" t="s">
        <v>33</v>
      </c>
      <c r="C8" s="46"/>
      <c r="E8" s="41"/>
      <c r="F8" s="19" t="s">
        <v>23</v>
      </c>
      <c r="G8" s="26">
        <f>AVERAGE($F$35:$F$249)</f>
        <v>2.5375000000000001</v>
      </c>
    </row>
    <row r="31" spans="1:10" ht="18" thickBot="1" x14ac:dyDescent="0.45"/>
    <row r="32" spans="1:10" ht="45.6" customHeight="1" thickBot="1" x14ac:dyDescent="0.45">
      <c r="A32" s="32" t="s">
        <v>0</v>
      </c>
      <c r="B32" s="32" t="str">
        <f>B6</f>
        <v>RP200</v>
      </c>
      <c r="C32" s="32" t="s">
        <v>1</v>
      </c>
      <c r="D32" s="33" t="str">
        <f>B7</f>
        <v>2019.07.08</v>
      </c>
      <c r="E32" s="34"/>
      <c r="F32" s="3" t="s">
        <v>2</v>
      </c>
      <c r="G32" s="35" t="s">
        <v>34</v>
      </c>
      <c r="H32" s="36"/>
      <c r="I32" s="32" t="s">
        <v>3</v>
      </c>
      <c r="J32" s="3">
        <v>8</v>
      </c>
    </row>
    <row r="33" spans="1:10" ht="4.5" customHeight="1" x14ac:dyDescent="0.4">
      <c r="A33" s="4"/>
      <c r="B33" s="4"/>
      <c r="C33" s="4"/>
      <c r="D33" s="4"/>
      <c r="E33" s="5"/>
      <c r="F33" s="6"/>
      <c r="G33" s="6"/>
      <c r="H33" s="29"/>
      <c r="I33" s="6"/>
    </row>
    <row r="34" spans="1:10" x14ac:dyDescent="0.4">
      <c r="A34" s="7" t="s">
        <v>4</v>
      </c>
      <c r="B34" s="7" t="s">
        <v>5</v>
      </c>
      <c r="C34" s="7" t="s">
        <v>6</v>
      </c>
      <c r="D34" s="7" t="s">
        <v>7</v>
      </c>
      <c r="E34" s="8" t="s">
        <v>8</v>
      </c>
      <c r="F34" s="9" t="s">
        <v>9</v>
      </c>
      <c r="G34" s="9" t="s">
        <v>10</v>
      </c>
      <c r="H34" s="30" t="s">
        <v>11</v>
      </c>
      <c r="I34" s="9" t="s">
        <v>36</v>
      </c>
      <c r="J34" s="10" t="s">
        <v>12</v>
      </c>
    </row>
    <row r="35" spans="1:10" x14ac:dyDescent="0.4">
      <c r="A35" s="11">
        <v>45561</v>
      </c>
      <c r="B35" s="16" t="s">
        <v>13</v>
      </c>
      <c r="C35" s="12" t="s">
        <v>28</v>
      </c>
      <c r="D35" s="13">
        <v>1</v>
      </c>
      <c r="E35" s="14">
        <v>13.58</v>
      </c>
      <c r="F35" s="14">
        <v>2.5299999999999998</v>
      </c>
      <c r="G35" s="14"/>
      <c r="H35" s="31">
        <v>27</v>
      </c>
      <c r="I35" s="14">
        <f>2.27</f>
        <v>2.27</v>
      </c>
      <c r="J35" s="15">
        <f>F35/I35</f>
        <v>1.1145374449339207</v>
      </c>
    </row>
    <row r="36" spans="1:10" x14ac:dyDescent="0.4">
      <c r="A36" s="11">
        <v>45561</v>
      </c>
      <c r="B36" s="16" t="s">
        <v>13</v>
      </c>
      <c r="C36" s="12" t="s">
        <v>28</v>
      </c>
      <c r="D36" s="13">
        <v>2</v>
      </c>
      <c r="E36" s="14">
        <v>13.57</v>
      </c>
      <c r="F36" s="14">
        <v>2.54</v>
      </c>
      <c r="G36" s="14"/>
      <c r="H36" s="31">
        <v>27</v>
      </c>
      <c r="I36" s="14">
        <f t="shared" ref="I36:I42" si="0">2.27</f>
        <v>2.27</v>
      </c>
      <c r="J36" s="15">
        <f t="shared" ref="J36:J42" si="1">F36/I36</f>
        <v>1.1189427312775331</v>
      </c>
    </row>
    <row r="37" spans="1:10" x14ac:dyDescent="0.4">
      <c r="A37" s="11">
        <v>45561</v>
      </c>
      <c r="B37" s="16" t="s">
        <v>13</v>
      </c>
      <c r="C37" s="12" t="s">
        <v>28</v>
      </c>
      <c r="D37" s="13">
        <v>3</v>
      </c>
      <c r="E37" s="14">
        <v>13.58</v>
      </c>
      <c r="F37" s="14">
        <v>2.5099999999999998</v>
      </c>
      <c r="G37" s="14"/>
      <c r="H37" s="31">
        <v>27</v>
      </c>
      <c r="I37" s="14">
        <f t="shared" si="0"/>
        <v>2.27</v>
      </c>
      <c r="J37" s="15">
        <f t="shared" si="1"/>
        <v>1.105726872246696</v>
      </c>
    </row>
    <row r="38" spans="1:10" x14ac:dyDescent="0.4">
      <c r="A38" s="11">
        <v>45561</v>
      </c>
      <c r="B38" s="16" t="s">
        <v>13</v>
      </c>
      <c r="C38" s="12" t="s">
        <v>28</v>
      </c>
      <c r="D38" s="13">
        <v>4</v>
      </c>
      <c r="E38" s="14">
        <v>13.57</v>
      </c>
      <c r="F38" s="14">
        <v>2.5</v>
      </c>
      <c r="G38" s="14"/>
      <c r="H38" s="31">
        <v>27</v>
      </c>
      <c r="I38" s="14">
        <f t="shared" si="0"/>
        <v>2.27</v>
      </c>
      <c r="J38" s="15">
        <f t="shared" si="1"/>
        <v>1.1013215859030836</v>
      </c>
    </row>
    <row r="39" spans="1:10" x14ac:dyDescent="0.4">
      <c r="A39" s="11">
        <v>45561</v>
      </c>
      <c r="B39" s="16" t="s">
        <v>13</v>
      </c>
      <c r="C39" s="12" t="s">
        <v>28</v>
      </c>
      <c r="D39" s="13">
        <v>5</v>
      </c>
      <c r="E39" s="14">
        <v>13.57</v>
      </c>
      <c r="F39" s="14">
        <v>2.57</v>
      </c>
      <c r="G39" s="14"/>
      <c r="H39" s="31">
        <v>27</v>
      </c>
      <c r="I39" s="14">
        <f t="shared" si="0"/>
        <v>2.27</v>
      </c>
      <c r="J39" s="15">
        <f t="shared" si="1"/>
        <v>1.13215859030837</v>
      </c>
    </row>
    <row r="40" spans="1:10" x14ac:dyDescent="0.4">
      <c r="A40" s="11">
        <v>45561</v>
      </c>
      <c r="B40" s="16" t="s">
        <v>13</v>
      </c>
      <c r="C40" s="12" t="s">
        <v>28</v>
      </c>
      <c r="D40" s="13">
        <v>6</v>
      </c>
      <c r="E40" s="14">
        <v>13.56</v>
      </c>
      <c r="F40" s="14">
        <v>2.58</v>
      </c>
      <c r="G40" s="14"/>
      <c r="H40" s="31">
        <v>27</v>
      </c>
      <c r="I40" s="14">
        <f t="shared" si="0"/>
        <v>2.27</v>
      </c>
      <c r="J40" s="15">
        <f t="shared" si="1"/>
        <v>1.1365638766519823</v>
      </c>
    </row>
    <row r="41" spans="1:10" x14ac:dyDescent="0.4">
      <c r="A41" s="11">
        <v>45561</v>
      </c>
      <c r="B41" s="16" t="s">
        <v>13</v>
      </c>
      <c r="C41" s="12" t="s">
        <v>28</v>
      </c>
      <c r="D41" s="13">
        <v>7</v>
      </c>
      <c r="E41" s="14">
        <v>13.58</v>
      </c>
      <c r="F41" s="14">
        <v>2.52</v>
      </c>
      <c r="G41" s="14"/>
      <c r="H41" s="31">
        <v>27</v>
      </c>
      <c r="I41" s="14">
        <f t="shared" si="0"/>
        <v>2.27</v>
      </c>
      <c r="J41" s="15">
        <f t="shared" si="1"/>
        <v>1.1101321585903083</v>
      </c>
    </row>
    <row r="42" spans="1:10" x14ac:dyDescent="0.4">
      <c r="A42" s="11">
        <v>45561</v>
      </c>
      <c r="B42" s="16" t="s">
        <v>13</v>
      </c>
      <c r="C42" s="12" t="s">
        <v>28</v>
      </c>
      <c r="D42" s="13">
        <v>8</v>
      </c>
      <c r="E42" s="14">
        <v>13.58</v>
      </c>
      <c r="F42" s="14">
        <v>2.5499999999999998</v>
      </c>
      <c r="G42" s="14"/>
      <c r="H42" s="31">
        <v>27</v>
      </c>
      <c r="I42" s="14">
        <f t="shared" si="0"/>
        <v>2.27</v>
      </c>
      <c r="J42" s="15">
        <f t="shared" si="1"/>
        <v>1.1233480176211452</v>
      </c>
    </row>
  </sheetData>
  <autoFilter ref="A34:J42" xr:uid="{00000000-0009-0000-0000-00000C000000}"/>
  <mergeCells count="10">
    <mergeCell ref="D32:E32"/>
    <mergeCell ref="G32:H32"/>
    <mergeCell ref="B3:C3"/>
    <mergeCell ref="E3:E5"/>
    <mergeCell ref="B4:C4"/>
    <mergeCell ref="B5:C5"/>
    <mergeCell ref="B6:C6"/>
    <mergeCell ref="E6:E8"/>
    <mergeCell ref="B7:C7"/>
    <mergeCell ref="B8:C8"/>
  </mergeCells>
  <phoneticPr fontId="2" type="noConversion"/>
  <pageMargins left="0.7" right="0.7" top="0.75" bottom="0.75" header="0.3" footer="0.3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발전기 3호기</vt:lpstr>
      <vt:lpstr>발전기 4호기</vt:lpstr>
      <vt:lpstr>'발전기 3호기'!Print_Area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조성준/사원/세방전지</cp:lastModifiedBy>
  <cp:lastPrinted>2024-09-26T01:16:15Z</cp:lastPrinted>
  <dcterms:created xsi:type="dcterms:W3CDTF">2020-12-29T07:29:03Z</dcterms:created>
  <dcterms:modified xsi:type="dcterms:W3CDTF">2024-09-26T05:43:03Z</dcterms:modified>
  <cp:contentStatus/>
</cp:coreProperties>
</file>