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하반기\"/>
    </mc:Choice>
  </mc:AlternateContent>
  <xr:revisionPtr revIDLastSave="0" documentId="13_ncr:1_{8A0CB0C0-E672-4747-94EF-B253D018C22D}" xr6:coauthVersionLast="36" xr6:coauthVersionMax="36" xr10:uidLastSave="{00000000-0000-0000-0000-000000000000}"/>
  <bookViews>
    <workbookView xWindow="0" yWindow="0" windowWidth="23040" windowHeight="6072" tabRatio="1000" firstSheet="4" activeTab="6" xr2:uid="{00000000-000D-0000-FFFF-FFFF00000000}"/>
  </bookViews>
  <sheets>
    <sheet name="초량국사 7층 축전지#3" sheetId="44" r:id="rId1"/>
    <sheet name="초량국사 4층 축전지#1" sheetId="43" r:id="rId2"/>
    <sheet name="초량국사 4층 축전지#4" sheetId="42" r:id="rId3"/>
    <sheet name="초량국사 4층 축전지#3" sheetId="41" r:id="rId4"/>
    <sheet name="영주 철도국사 축전지 2조" sheetId="40" r:id="rId5"/>
    <sheet name="안동 평화국사 축전지F조" sheetId="39" r:id="rId6"/>
    <sheet name="북포항 국사 축전지E" sheetId="33" r:id="rId7"/>
    <sheet name="상대국사 축전지 #3" sheetId="29" r:id="rId8"/>
    <sheet name="상대국사 축전지 #1" sheetId="30" r:id="rId9"/>
    <sheet name="효목국사 4층 축전지 #3" sheetId="35" r:id="rId10"/>
    <sheet name="효목국사 2층 축전지C" sheetId="36" r:id="rId11"/>
    <sheet name="김천국사 축전지 4조" sheetId="37" r:id="rId12"/>
    <sheet name="상주 냉림국사 축전지 D조" sheetId="38" r:id="rId13"/>
    <sheet name="부산 송정국사 축전지#1" sheetId="45" r:id="rId14"/>
  </sheets>
  <definedNames>
    <definedName name="_xlnm._FilterDatabase" localSheetId="11" hidden="1">'김천국사 축전지 4조'!$A$10:$E$34</definedName>
    <definedName name="_xlnm._FilterDatabase" localSheetId="13" hidden="1">'부산 송정국사 축전지#1'!$A$10:$E$34</definedName>
    <definedName name="_xlnm._FilterDatabase" localSheetId="6" hidden="1">'북포항 국사 축전지E'!$A$10:$E$34</definedName>
    <definedName name="_xlnm._FilterDatabase" localSheetId="8" hidden="1">'상대국사 축전지 #1'!$A$10:$E$34</definedName>
    <definedName name="_xlnm._FilterDatabase" localSheetId="7" hidden="1">'상대국사 축전지 #3'!$A$10:$E$34</definedName>
    <definedName name="_xlnm._FilterDatabase" localSheetId="12" hidden="1">'상주 냉림국사 축전지 D조'!$A$10:$E$34</definedName>
    <definedName name="_xlnm._FilterDatabase" localSheetId="5" hidden="1">'안동 평화국사 축전지F조'!$A$10:$E$34</definedName>
    <definedName name="_xlnm._FilterDatabase" localSheetId="4" hidden="1">'영주 철도국사 축전지 2조'!$A$10:$E$34</definedName>
    <definedName name="_xlnm._FilterDatabase" localSheetId="1" hidden="1">'초량국사 4층 축전지#1'!$A$10:$E$34</definedName>
    <definedName name="_xlnm._FilterDatabase" localSheetId="3" hidden="1">'초량국사 4층 축전지#3'!$A$10:$E$34</definedName>
    <definedName name="_xlnm._FilterDatabase" localSheetId="2" hidden="1">'초량국사 4층 축전지#4'!$A$10:$E$34</definedName>
    <definedName name="_xlnm._FilterDatabase" localSheetId="0" hidden="1">'초량국사 7층 축전지#3'!$A$10:$E$34</definedName>
    <definedName name="_xlnm._FilterDatabase" localSheetId="10" hidden="1">'효목국사 2층 축전지C'!$A$10:$E$34</definedName>
    <definedName name="_xlnm._FilterDatabase" localSheetId="9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8" i="45" l="1"/>
  <c r="D34" i="45" s="1"/>
  <c r="D18" i="45" l="1"/>
  <c r="D20" i="45"/>
  <c r="D22" i="45"/>
  <c r="D25" i="45"/>
  <c r="D26" i="45"/>
  <c r="D11" i="45"/>
  <c r="D29" i="45"/>
  <c r="D30" i="45"/>
  <c r="D31" i="45"/>
  <c r="D32" i="45"/>
  <c r="D15" i="45"/>
  <c r="D33" i="45"/>
  <c r="D17" i="45"/>
  <c r="D19" i="45"/>
  <c r="D21" i="45"/>
  <c r="D23" i="45"/>
  <c r="D24" i="45"/>
  <c r="D27" i="45"/>
  <c r="D28" i="45"/>
  <c r="D12" i="45"/>
  <c r="D13" i="45"/>
  <c r="D14" i="45"/>
  <c r="D16" i="45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</calcChain>
</file>

<file path=xl/sharedStrings.xml><?xml version="1.0" encoding="utf-8"?>
<sst xmlns="http://schemas.openxmlformats.org/spreadsheetml/2006/main" count="428" uniqueCount="89">
  <si>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</si>
  <si>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</si>
  <si>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</si>
  <si>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</si>
  <si>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</si>
  <si>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</si>
  <si>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</si>
  <si>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</si>
  <si>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</si>
  <si>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</si>
  <si>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</si>
  <si>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</si>
  <si>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</si>
  <si>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</si>
  <si>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</si>
  <si>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</si>
  <si>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</si>
  <si>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</si>
  <si>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</si>
  <si>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</si>
  <si>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</si>
  <si>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</si>
  <si>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</si>
  <si>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</si>
  <si>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</si>
  <si>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</si>
  <si>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</si>
  <si>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</si>
  <si>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</si>
  <si>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</si>
  <si>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</si>
  <si>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</si>
  <si>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</si>
  <si>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</si>
  <si>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</si>
  <si>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</si>
  <si>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</si>
  <si>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</si>
  <si>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</si>
  <si>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</si>
  <si>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</si>
  <si>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</si>
  <si>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</si>
  <si>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</si>
  <si>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</si>
  <si>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</si>
  <si>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</si>
  <si>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</si>
  <si>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</si>
  <si>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</si>
  <si>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</si>
  <si>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</si>
  <si>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</si>
  <si>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</si>
  <si>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</si>
  <si>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</si>
  <si>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</si>
  <si>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</si>
  <si>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</si>
  <si>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</si>
  <si>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</si>
  <si>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</si>
  <si>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</si>
  <si>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</si>
  <si>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</si>
  <si>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</si>
  <si>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</si>
  <si>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</si>
  <si>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</si>
  <si>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</si>
  <si>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</si>
  <si>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GYB190300066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</si>
  <si>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</si>
  <si>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</si>
  <si>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</si>
  <si>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7층 축전지 #3</t>
    <phoneticPr fontId="19" type="noConversion"/>
  </si>
  <si>
    <r>
      <t>크랙</t>
    </r>
    <r>
      <rPr>
        <sz val="11"/>
        <color rgb="FFFF0000"/>
        <rFont val="세방고딕 Regular"/>
        <family val="3"/>
        <charset val="129"/>
      </rPr>
      <t>(접착제 부풀음)</t>
    </r>
    <phoneticPr fontId="19" type="noConversion"/>
  </si>
  <si>
    <t>4층 축전지#4</t>
    <phoneticPr fontId="19" type="noConversion"/>
  </si>
  <si>
    <t>4층 축전지#1</t>
    <phoneticPr fontId="19" type="noConversion"/>
  </si>
  <si>
    <t>=</t>
    <phoneticPr fontId="19" type="noConversion"/>
  </si>
  <si>
    <t>2025-09-29</t>
    <phoneticPr fontId="19" type="noConversion"/>
  </si>
  <si>
    <t>GYB20100007</t>
    <phoneticPr fontId="19" type="noConversion"/>
  </si>
  <si>
    <t>LG U+부산송정국사</t>
    <phoneticPr fontId="19" type="noConversion"/>
  </si>
  <si>
    <t>2020-10-07</t>
    <phoneticPr fontId="19" type="noConversion"/>
  </si>
  <si>
    <t>내부저항(mΩ) 평균치</t>
    <phoneticPr fontId="19" type="noConversion"/>
  </si>
  <si>
    <t xml:space="preserve">커버 크랙 </t>
  </si>
  <si>
    <t xml:space="preserve">커버 크랙 </t>
    <phoneticPr fontId="19" type="noConversion"/>
  </si>
  <si>
    <t>커버 크랙(기 접착제 부분적 부풀음으로 접착제 재도포)</t>
    <phoneticPr fontId="19" type="noConversion"/>
  </si>
  <si>
    <t>2025-10-01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</si>
</sst>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685A-6FA1-4F41-B1A8-AB615C7CE8C1}">
  <dimension ref="A1:G34"/>
  <sheetViews>
    <sheetView workbookViewId="0">
      <selection activeCell="G19" sqref="G1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74</v>
      </c>
      <c r="C3" s="23" t="s">
        <v>19</v>
      </c>
      <c r="D3" s="25" t="s">
        <v>71</v>
      </c>
    </row>
    <row r="4" spans="1:7" s="9" customFormat="1" ht="21.75" customHeight="1">
      <c r="A4" s="8" t="s">
        <v>4</v>
      </c>
      <c r="B4" s="25" t="s">
        <v>64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75</v>
      </c>
      <c r="C5" s="23" t="s">
        <v>9</v>
      </c>
      <c r="D5" s="34">
        <v>53.74</v>
      </c>
    </row>
    <row r="6" spans="1:7" s="9" customFormat="1" ht="21.75" customHeight="1">
      <c r="A6" s="8" t="s">
        <v>5</v>
      </c>
      <c r="B6" s="25" t="s">
        <v>72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73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20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G34"/>
  <sheetViews>
    <sheetView workbookViewId="0">
      <selection activeCell="B5" sqref="B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74</v>
      </c>
      <c r="C3" s="23" t="s">
        <v>19</v>
      </c>
      <c r="D3" s="25" t="s">
        <v>69</v>
      </c>
    </row>
    <row r="4" spans="1:7" s="9" customFormat="1" ht="21.75" customHeight="1">
      <c r="A4" s="8" t="s">
        <v>4</v>
      </c>
      <c r="B4" s="25" t="s">
        <v>64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78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65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20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I34"/>
  <sheetViews>
    <sheetView workbookViewId="0">
      <selection activeCell="F30" sqref="F3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9" s="1" customFormat="1" ht="30" customHeight="1">
      <c r="A1" s="46" t="s">
        <v>14</v>
      </c>
      <c r="B1" s="47"/>
      <c r="C1" s="47"/>
      <c r="D1" s="47"/>
    </row>
    <row r="2" spans="1:9" s="3" customFormat="1" ht="24" customHeight="1">
      <c r="A2" s="7" t="s">
        <v>7</v>
      </c>
      <c r="B2" s="2"/>
      <c r="C2" s="2"/>
      <c r="D2" s="2"/>
      <c r="E2" s="4"/>
    </row>
    <row r="3" spans="1:9" s="9" customFormat="1" ht="21.75" customHeight="1">
      <c r="A3" s="8" t="s">
        <v>3</v>
      </c>
      <c r="B3" s="25" t="s">
        <v>74</v>
      </c>
      <c r="C3" s="23" t="s">
        <v>19</v>
      </c>
      <c r="D3" s="25" t="s">
        <v>67</v>
      </c>
    </row>
    <row r="4" spans="1:9" s="9" customFormat="1" ht="21.75" customHeight="1">
      <c r="A4" s="8" t="s">
        <v>4</v>
      </c>
      <c r="B4" s="25" t="s">
        <v>64</v>
      </c>
      <c r="C4" s="23" t="s">
        <v>12</v>
      </c>
      <c r="D4" s="24">
        <v>21</v>
      </c>
    </row>
    <row r="5" spans="1:9" s="9" customFormat="1" ht="21.75" customHeight="1">
      <c r="A5" s="8" t="s">
        <v>15</v>
      </c>
      <c r="B5" s="25" t="s">
        <v>77</v>
      </c>
      <c r="C5" s="23" t="s">
        <v>9</v>
      </c>
      <c r="D5" s="24">
        <v>53.74</v>
      </c>
    </row>
    <row r="6" spans="1:9" s="9" customFormat="1" ht="21.75" customHeight="1">
      <c r="A6" s="8" t="s">
        <v>5</v>
      </c>
      <c r="B6" s="25" t="s">
        <v>65</v>
      </c>
      <c r="C6" s="23" t="s">
        <v>10</v>
      </c>
      <c r="D6" s="24">
        <v>0</v>
      </c>
    </row>
    <row r="7" spans="1:9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9" s="9" customFormat="1" ht="21.75" customHeight="1">
      <c r="A8" s="10" t="s">
        <v>6</v>
      </c>
      <c r="B8" s="25" t="s">
        <v>68</v>
      </c>
      <c r="C8" s="23" t="s">
        <v>16</v>
      </c>
      <c r="D8" s="26">
        <v>0.8</v>
      </c>
      <c r="E8" s="15"/>
      <c r="F8" s="15"/>
      <c r="G8" s="15"/>
    </row>
    <row r="9" spans="1:9" s="1" customFormat="1" ht="24.75" customHeight="1">
      <c r="A9" s="7" t="s">
        <v>8</v>
      </c>
      <c r="B9" s="5"/>
      <c r="C9" s="6"/>
      <c r="D9" s="6"/>
    </row>
    <row r="10" spans="1:9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9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  <c r="I11" s="1" t="s">
        <v>79</v>
      </c>
    </row>
    <row r="12" spans="1:9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9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9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9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9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2.2400000000000002</v>
      </c>
      <c r="C30" s="27">
        <v>0.78</v>
      </c>
      <c r="D30" s="28">
        <f t="shared" si="0"/>
        <v>0.97499999999999998</v>
      </c>
      <c r="E30" s="22" t="s">
        <v>20</v>
      </c>
    </row>
    <row r="31" spans="1:5" s="16" customFormat="1" ht="19.5" customHeight="1">
      <c r="A31" s="29">
        <v>21</v>
      </c>
      <c r="B31" s="30">
        <v>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D9D5-9654-4F08-954C-D5B99A455B19}">
  <dimension ref="A1:G34"/>
  <sheetViews>
    <sheetView topLeftCell="A7" workbookViewId="0">
      <selection activeCell="E10" sqref="E1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8.1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74</v>
      </c>
      <c r="C3" s="23" t="s">
        <v>19</v>
      </c>
      <c r="D3" s="25" t="s">
        <v>63</v>
      </c>
    </row>
    <row r="4" spans="1:7" s="9" customFormat="1" ht="21.75" customHeight="1">
      <c r="A4" s="8" t="s">
        <v>4</v>
      </c>
      <c r="B4" s="25" t="s">
        <v>64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65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76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20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G34"/>
  <sheetViews>
    <sheetView workbookViewId="0">
      <selection activeCell="H13" sqref="H12:H1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55</v>
      </c>
      <c r="C3" s="23" t="s">
        <v>19</v>
      </c>
      <c r="D3" s="25" t="s">
        <v>61</v>
      </c>
    </row>
    <row r="4" spans="1:7" s="9" customFormat="1" ht="21.75" customHeight="1">
      <c r="A4" s="8" t="s">
        <v>4</v>
      </c>
      <c r="B4" s="25" t="s">
        <v>59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60</v>
      </c>
      <c r="C5" s="23" t="s">
        <v>9</v>
      </c>
      <c r="D5" s="34">
        <v>53.64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43">
        <v>2</v>
      </c>
      <c r="B12" s="44">
        <v>2.2599999999999998</v>
      </c>
      <c r="C12" s="44">
        <v>0.89</v>
      </c>
      <c r="D12" s="45">
        <f>C12/D$8</f>
        <v>1.1125</v>
      </c>
      <c r="E12" s="43" t="s">
        <v>20</v>
      </c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43">
        <v>4</v>
      </c>
      <c r="B14" s="44">
        <v>2.25</v>
      </c>
      <c r="C14" s="44">
        <v>0.84</v>
      </c>
      <c r="D14" s="45">
        <f t="shared" si="0"/>
        <v>1.0499999999999998</v>
      </c>
      <c r="E14" s="43" t="s">
        <v>20</v>
      </c>
    </row>
    <row r="15" spans="1:7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1.1375</v>
      </c>
      <c r="E15" s="32"/>
    </row>
    <row r="16" spans="1:7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1.0999999999999999</v>
      </c>
      <c r="E16" s="32"/>
    </row>
    <row r="17" spans="1:5" s="16" customFormat="1" ht="19.5" customHeight="1">
      <c r="A17" s="43">
        <v>7</v>
      </c>
      <c r="B17" s="44">
        <v>2.2200000000000002</v>
      </c>
      <c r="C17" s="44">
        <v>0.86</v>
      </c>
      <c r="D17" s="45">
        <f t="shared" si="0"/>
        <v>1.075</v>
      </c>
      <c r="E17" s="43" t="s">
        <v>20</v>
      </c>
    </row>
    <row r="18" spans="1:5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1.1625000000000001</v>
      </c>
      <c r="E18" s="32"/>
    </row>
    <row r="19" spans="1:5" s="16" customFormat="1" ht="19.5" customHeight="1">
      <c r="A19" s="43">
        <v>9</v>
      </c>
      <c r="B19" s="44">
        <v>2.23</v>
      </c>
      <c r="C19" s="44">
        <v>0.95</v>
      </c>
      <c r="D19" s="45">
        <f t="shared" si="0"/>
        <v>1.1874999999999998</v>
      </c>
      <c r="E19" s="43" t="s">
        <v>58</v>
      </c>
    </row>
    <row r="20" spans="1:5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1.0999999999999999</v>
      </c>
      <c r="E20" s="32"/>
    </row>
    <row r="21" spans="1:5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1.0625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1.0625</v>
      </c>
      <c r="E23" s="32"/>
    </row>
    <row r="24" spans="1:5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1.0499999999999998</v>
      </c>
      <c r="E25" s="32"/>
    </row>
    <row r="26" spans="1:5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1.1749999999999998</v>
      </c>
      <c r="E26" s="32"/>
    </row>
    <row r="27" spans="1:5" s="16" customFormat="1" ht="19.5" customHeight="1">
      <c r="A27" s="43">
        <v>17</v>
      </c>
      <c r="B27" s="44">
        <v>2.2000000000000002</v>
      </c>
      <c r="C27" s="44">
        <v>0.81</v>
      </c>
      <c r="D27" s="45">
        <f t="shared" si="0"/>
        <v>1.0125</v>
      </c>
      <c r="E27" s="43" t="s">
        <v>20</v>
      </c>
    </row>
    <row r="28" spans="1:5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1.0374999999999999</v>
      </c>
      <c r="E28" s="32"/>
    </row>
    <row r="29" spans="1:5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1.0625</v>
      </c>
      <c r="E29" s="32"/>
    </row>
    <row r="30" spans="1:5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1.0249999999999999</v>
      </c>
      <c r="E30" s="32"/>
    </row>
    <row r="31" spans="1:5" s="16" customFormat="1" ht="19.5" customHeight="1">
      <c r="A31" s="43">
        <v>21</v>
      </c>
      <c r="B31" s="44">
        <v>2.2400000000000002</v>
      </c>
      <c r="C31" s="44">
        <v>0.82</v>
      </c>
      <c r="D31" s="45">
        <f t="shared" si="0"/>
        <v>1.0249999999999999</v>
      </c>
      <c r="E31" s="43" t="s">
        <v>20</v>
      </c>
    </row>
    <row r="32" spans="1:5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1.0125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G34"/>
  <sheetViews>
    <sheetView workbookViewId="0">
      <selection activeCell="K7" sqref="K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55</v>
      </c>
      <c r="C3" s="23" t="s">
        <v>19</v>
      </c>
      <c r="D3" s="25" t="s">
        <v>62</v>
      </c>
    </row>
    <row r="4" spans="1:7" s="9" customFormat="1" ht="21.75" customHeight="1">
      <c r="A4" s="8" t="s">
        <v>4</v>
      </c>
      <c r="B4" s="25" t="s">
        <v>56</v>
      </c>
      <c r="C4" s="23" t="s">
        <v>12</v>
      </c>
      <c r="D4" s="24">
        <v>26</v>
      </c>
    </row>
    <row r="5" spans="1:7" s="9" customFormat="1" ht="21.75" customHeight="1">
      <c r="A5" s="8" t="s">
        <v>15</v>
      </c>
      <c r="B5" s="25" t="s">
        <v>57</v>
      </c>
      <c r="C5" s="23" t="s">
        <v>9</v>
      </c>
      <c r="D5" s="34">
        <v>53.53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</row>
    <row r="14" spans="1:7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1.075</v>
      </c>
      <c r="E14" s="32"/>
    </row>
    <row r="15" spans="1:7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1.0374999999999999</v>
      </c>
      <c r="E15" s="32"/>
    </row>
    <row r="16" spans="1:7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0.91249999999999998</v>
      </c>
      <c r="E16" s="22" t="s">
        <v>20</v>
      </c>
    </row>
    <row r="17" spans="1:5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0.91249999999999998</v>
      </c>
      <c r="E17" s="32"/>
    </row>
    <row r="18" spans="1:5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1</v>
      </c>
      <c r="E18" s="32"/>
    </row>
    <row r="19" spans="1:5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1.0499999999999998</v>
      </c>
      <c r="E19" s="22" t="s">
        <v>20</v>
      </c>
    </row>
    <row r="20" spans="1:5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1.0625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1.075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1.1125</v>
      </c>
      <c r="E23" s="32"/>
    </row>
    <row r="24" spans="1:5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0.97499999999999998</v>
      </c>
      <c r="E25" s="32"/>
    </row>
    <row r="26" spans="1:5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1.0125</v>
      </c>
      <c r="E26" s="32"/>
    </row>
    <row r="27" spans="1:5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1.0999999999999999</v>
      </c>
      <c r="E27" s="32"/>
    </row>
    <row r="28" spans="1:5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1.1125</v>
      </c>
      <c r="E28" s="32"/>
    </row>
    <row r="29" spans="1:5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1.0999999999999999</v>
      </c>
      <c r="E29" s="32"/>
    </row>
    <row r="30" spans="1:5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1.0874999999999999</v>
      </c>
      <c r="E30" s="22" t="s">
        <v>20</v>
      </c>
    </row>
    <row r="31" spans="1:5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</row>
    <row r="32" spans="1:5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</row>
    <row r="33" spans="1:5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3" t="s">
        <v>58</v>
      </c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tabSelected="1" topLeftCell="A22" workbookViewId="0">
      <selection activeCell="H12" sqref="H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88</v>
      </c>
      <c r="C3" s="23" t="s">
        <v>19</v>
      </c>
      <c r="D3" s="25" t="s">
        <v>29</v>
      </c>
    </row>
    <row r="4" spans="1:7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31</v>
      </c>
      <c r="C5" s="23" t="s">
        <v>9</v>
      </c>
      <c r="D5" s="34">
        <v>53.82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0.79</v>
      </c>
      <c r="D12" s="31">
        <f>C12/D$8</f>
        <v>0.98750000000000004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0.78</v>
      </c>
      <c r="D13" s="31">
        <f t="shared" ref="D13:D34" si="0">C13/D$8</f>
        <v>0.97499999999999998</v>
      </c>
      <c r="E13" s="32"/>
    </row>
    <row r="14" spans="1:7" s="16" customFormat="1" ht="19.5" customHeight="1">
      <c r="A14" s="19">
        <v>4</v>
      </c>
      <c r="B14" s="33">
        <v>2.2799999999999998</v>
      </c>
      <c r="C14" s="33">
        <v>0.72</v>
      </c>
      <c r="D14" s="17">
        <f t="shared" si="0"/>
        <v>0.89999999999999991</v>
      </c>
      <c r="E14" s="20"/>
    </row>
    <row r="15" spans="1:7" s="16" customFormat="1" ht="19.5" customHeight="1">
      <c r="A15" s="21">
        <v>5</v>
      </c>
      <c r="B15" s="27">
        <v>2.23</v>
      </c>
      <c r="C15" s="27">
        <v>0.81</v>
      </c>
      <c r="D15" s="28">
        <f t="shared" si="0"/>
        <v>1.0125</v>
      </c>
      <c r="E15" s="22" t="s">
        <v>20</v>
      </c>
    </row>
    <row r="16" spans="1:7" s="16" customFormat="1" ht="19.5" customHeight="1">
      <c r="A16" s="21">
        <v>6</v>
      </c>
      <c r="B16" s="27">
        <v>2.2400000000000002</v>
      </c>
      <c r="C16" s="27">
        <v>0.8</v>
      </c>
      <c r="D16" s="28">
        <f t="shared" si="0"/>
        <v>1</v>
      </c>
      <c r="E16" s="22" t="s">
        <v>20</v>
      </c>
    </row>
    <row r="17" spans="1:5" s="16" customFormat="1" ht="19.5" customHeight="1">
      <c r="A17" s="29">
        <v>7</v>
      </c>
      <c r="B17" s="30">
        <v>2.2400000000000002</v>
      </c>
      <c r="C17" s="30">
        <v>0.79</v>
      </c>
      <c r="D17" s="31">
        <f t="shared" si="0"/>
        <v>0.98750000000000004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0.84</v>
      </c>
      <c r="D19" s="31">
        <f t="shared" si="0"/>
        <v>1.0499999999999998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0.86</v>
      </c>
      <c r="D20" s="31">
        <f t="shared" si="0"/>
        <v>1.075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0.74</v>
      </c>
      <c r="D21" s="28">
        <f t="shared" si="0"/>
        <v>0.92499999999999993</v>
      </c>
      <c r="E21" s="22" t="s">
        <v>20</v>
      </c>
    </row>
    <row r="22" spans="1:5" s="16" customFormat="1" ht="19.5" customHeight="1">
      <c r="A22" s="29">
        <v>12</v>
      </c>
      <c r="B22" s="30">
        <v>2.2400000000000002</v>
      </c>
      <c r="C22" s="30">
        <v>0.89</v>
      </c>
      <c r="D22" s="31">
        <f t="shared" si="0"/>
        <v>1.1125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0.89</v>
      </c>
      <c r="D23" s="31">
        <f t="shared" si="0"/>
        <v>1.1125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0.73</v>
      </c>
      <c r="D25" s="31">
        <f t="shared" si="0"/>
        <v>0.91249999999999998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0.78</v>
      </c>
      <c r="D26" s="28">
        <f t="shared" si="0"/>
        <v>0.97499999999999998</v>
      </c>
      <c r="E26" s="22" t="s">
        <v>20</v>
      </c>
    </row>
    <row r="27" spans="1:5" s="16" customFormat="1" ht="19.5" customHeight="1">
      <c r="A27" s="29">
        <v>17</v>
      </c>
      <c r="B27" s="30">
        <v>2.2400000000000002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0.88</v>
      </c>
      <c r="D28" s="31">
        <f t="shared" si="0"/>
        <v>1.0999999999999999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0.75</v>
      </c>
      <c r="D29" s="31">
        <f t="shared" si="0"/>
        <v>0.9375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0.83</v>
      </c>
      <c r="D30" s="17">
        <f t="shared" si="0"/>
        <v>1.0374999999999999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0.88</v>
      </c>
      <c r="D32" s="28">
        <f t="shared" si="0"/>
        <v>1.0999999999999999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0.9</v>
      </c>
      <c r="D33" s="17">
        <f t="shared" si="0"/>
        <v>1.125</v>
      </c>
      <c r="E33" s="20"/>
    </row>
    <row r="34" spans="1:5" s="16" customFormat="1" ht="19.5" customHeight="1">
      <c r="A34" s="19">
        <v>24</v>
      </c>
      <c r="B34" s="8">
        <v>2.23</v>
      </c>
      <c r="C34" s="8">
        <v>0.76</v>
      </c>
      <c r="D34" s="17">
        <f t="shared" si="0"/>
        <v>0.95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18" t="s">
        <v>25</v>
      </c>
    </row>
    <row r="4" spans="1:7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20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44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20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21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45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45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44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21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20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20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20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20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20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20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21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21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21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topLeftCell="A10" workbookViewId="0">
      <selection activeCell="L21" sqref="L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topLeftCell="A16"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G34"/>
  <sheetViews>
    <sheetView topLeftCell="A13" workbookViewId="0">
      <selection activeCell="H21" sqref="H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48</v>
      </c>
    </row>
    <row r="4" spans="1:7" s="9" customFormat="1" ht="21.75" customHeight="1">
      <c r="A4" s="8" t="s">
        <v>4</v>
      </c>
      <c r="B4" s="25" t="s">
        <v>49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50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</row>
    <row r="14" spans="1:7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</row>
    <row r="17" spans="1:5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</row>
    <row r="26" spans="1:5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54</v>
      </c>
    </row>
    <row r="27" spans="1:5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</row>
    <row r="28" spans="1:5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G34"/>
  <sheetViews>
    <sheetView topLeftCell="A15" workbookViewId="0">
      <selection activeCell="F20" sqref="F2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52</v>
      </c>
    </row>
    <row r="4" spans="1:7" s="9" customFormat="1" ht="21.75" customHeight="1">
      <c r="A4" s="8" t="s">
        <v>4</v>
      </c>
      <c r="B4" s="25" t="s">
        <v>49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50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53</v>
      </c>
    </row>
    <row r="17" spans="1:5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53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53</v>
      </c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</row>
    <row r="26" spans="1:5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</row>
    <row r="27" spans="1:5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</row>
    <row r="28" spans="1:5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dimension ref="A1:G34"/>
  <sheetViews>
    <sheetView workbookViewId="0">
      <selection activeCell="I37" sqref="I3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48.1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80</v>
      </c>
      <c r="C3" s="23" t="s">
        <v>19</v>
      </c>
      <c r="D3" s="25" t="s">
        <v>81</v>
      </c>
    </row>
    <row r="4" spans="1:7" s="9" customFormat="1" ht="21.75" customHeight="1">
      <c r="A4" s="8" t="s">
        <v>4</v>
      </c>
      <c r="B4" s="25" t="s">
        <v>82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34">
        <v>53.58</v>
      </c>
    </row>
    <row r="6" spans="1:7" s="9" customFormat="1" ht="21.75" customHeight="1">
      <c r="A6" s="8" t="s">
        <v>5</v>
      </c>
      <c r="B6" s="25" t="s">
        <v>72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83</v>
      </c>
      <c r="C8" s="23" t="s">
        <v>84</v>
      </c>
      <c r="D8" s="26">
        <f>AVERAGE(C11:C34)</f>
        <v>0.99208333333333332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32">
        <v>1</v>
      </c>
      <c r="B11" s="30">
        <v>2.2400000000000002</v>
      </c>
      <c r="C11" s="30">
        <v>0.89</v>
      </c>
      <c r="D11" s="41">
        <f>C11/D$8</f>
        <v>0.8971020579588409</v>
      </c>
      <c r="E11" s="32"/>
    </row>
    <row r="12" spans="1:7" s="16" customFormat="1" ht="19.5" customHeight="1">
      <c r="A12" s="32">
        <v>2</v>
      </c>
      <c r="B12" s="30">
        <v>2.2400000000000002</v>
      </c>
      <c r="C12" s="30">
        <v>1</v>
      </c>
      <c r="D12" s="41">
        <f>C12/D$8</f>
        <v>1.0079798404031919</v>
      </c>
      <c r="E12" s="32"/>
    </row>
    <row r="13" spans="1:7" s="16" customFormat="1" ht="19.5" customHeight="1">
      <c r="A13" s="32">
        <v>3</v>
      </c>
      <c r="B13" s="30">
        <v>2.2400000000000002</v>
      </c>
      <c r="C13" s="30">
        <v>1.1000000000000001</v>
      </c>
      <c r="D13" s="41">
        <f t="shared" ref="D13:D34" si="0">C13/D$8</f>
        <v>1.1087778244435111</v>
      </c>
      <c r="E13" s="32"/>
    </row>
    <row r="14" spans="1:7" s="16" customFormat="1" ht="19.5" customHeight="1">
      <c r="A14" s="22">
        <v>4</v>
      </c>
      <c r="B14" s="27">
        <v>2.2400000000000002</v>
      </c>
      <c r="C14" s="27">
        <v>1.0900000000000001</v>
      </c>
      <c r="D14" s="42">
        <f t="shared" si="0"/>
        <v>1.0986980260394794</v>
      </c>
      <c r="E14" s="22" t="s">
        <v>86</v>
      </c>
    </row>
    <row r="15" spans="1:7" s="16" customFormat="1" ht="19.5" customHeight="1">
      <c r="A15" s="22">
        <v>5</v>
      </c>
      <c r="B15" s="27">
        <v>2.2400000000000002</v>
      </c>
      <c r="C15" s="27">
        <v>1.07</v>
      </c>
      <c r="D15" s="42">
        <f t="shared" si="0"/>
        <v>1.0785384292314155</v>
      </c>
      <c r="E15" s="22" t="s">
        <v>85</v>
      </c>
    </row>
    <row r="16" spans="1:7" s="16" customFormat="1" ht="19.5" customHeight="1">
      <c r="A16" s="32">
        <v>6</v>
      </c>
      <c r="B16" s="30">
        <v>2.2400000000000002</v>
      </c>
      <c r="C16" s="30">
        <v>1.08</v>
      </c>
      <c r="D16" s="41">
        <f t="shared" si="0"/>
        <v>1.0886182276354475</v>
      </c>
      <c r="E16" s="32"/>
    </row>
    <row r="17" spans="1:5" s="16" customFormat="1" ht="19.5" customHeight="1">
      <c r="A17" s="32">
        <v>7</v>
      </c>
      <c r="B17" s="30">
        <v>2.2400000000000002</v>
      </c>
      <c r="C17" s="30">
        <v>0.99</v>
      </c>
      <c r="D17" s="41">
        <f t="shared" si="0"/>
        <v>0.99790004199916005</v>
      </c>
      <c r="E17" s="32"/>
    </row>
    <row r="18" spans="1:5" s="16" customFormat="1" ht="19.5" customHeight="1">
      <c r="A18" s="22">
        <v>8</v>
      </c>
      <c r="B18" s="27">
        <v>2.2400000000000002</v>
      </c>
      <c r="C18" s="27">
        <v>0.99</v>
      </c>
      <c r="D18" s="42">
        <f t="shared" si="0"/>
        <v>0.99790004199916005</v>
      </c>
      <c r="E18" s="22" t="s">
        <v>85</v>
      </c>
    </row>
    <row r="19" spans="1:5" s="16" customFormat="1" ht="19.5" customHeight="1">
      <c r="A19" s="32">
        <v>9</v>
      </c>
      <c r="B19" s="30">
        <v>2.23</v>
      </c>
      <c r="C19" s="30">
        <v>0.99</v>
      </c>
      <c r="D19" s="41">
        <f t="shared" si="0"/>
        <v>0.99790004199916005</v>
      </c>
      <c r="E19" s="32"/>
    </row>
    <row r="20" spans="1:5" s="16" customFormat="1" ht="19.5" customHeight="1">
      <c r="A20" s="32">
        <v>10</v>
      </c>
      <c r="B20" s="30">
        <v>2.2400000000000002</v>
      </c>
      <c r="C20" s="30">
        <v>1.04</v>
      </c>
      <c r="D20" s="41">
        <f t="shared" si="0"/>
        <v>1.0482990340193197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1.06</v>
      </c>
      <c r="D21" s="41">
        <f t="shared" si="0"/>
        <v>1.0684586308273836</v>
      </c>
      <c r="E21" s="32"/>
    </row>
    <row r="22" spans="1:5" s="16" customFormat="1" ht="19.5" customHeight="1">
      <c r="A22" s="32">
        <v>12</v>
      </c>
      <c r="B22" s="30">
        <v>2.23</v>
      </c>
      <c r="C22" s="30">
        <v>0.92</v>
      </c>
      <c r="D22" s="41">
        <f t="shared" si="0"/>
        <v>0.92734145317093664</v>
      </c>
      <c r="E22" s="32"/>
    </row>
    <row r="23" spans="1:5" s="16" customFormat="1" ht="19.5" customHeight="1">
      <c r="A23" s="32">
        <v>13</v>
      </c>
      <c r="B23" s="30">
        <v>2.2400000000000002</v>
      </c>
      <c r="C23" s="30">
        <v>0.97</v>
      </c>
      <c r="D23" s="41">
        <f t="shared" si="0"/>
        <v>0.97774044519109615</v>
      </c>
      <c r="E23" s="32"/>
    </row>
    <row r="24" spans="1:5" s="16" customFormat="1" ht="19.5" customHeight="1">
      <c r="A24" s="22">
        <v>14</v>
      </c>
      <c r="B24" s="27">
        <v>2.23</v>
      </c>
      <c r="C24" s="27">
        <v>0.94</v>
      </c>
      <c r="D24" s="42">
        <f t="shared" si="0"/>
        <v>0.94750104997900042</v>
      </c>
      <c r="E24" s="22" t="s">
        <v>85</v>
      </c>
    </row>
    <row r="25" spans="1:5" s="16" customFormat="1" ht="19.5" customHeight="1">
      <c r="A25" s="22">
        <v>15</v>
      </c>
      <c r="B25" s="27">
        <v>2.23</v>
      </c>
      <c r="C25" s="27">
        <v>1.02</v>
      </c>
      <c r="D25" s="42">
        <f t="shared" si="0"/>
        <v>1.0281394372112558</v>
      </c>
      <c r="E25" s="43" t="s">
        <v>87</v>
      </c>
    </row>
    <row r="26" spans="1:5" s="16" customFormat="1" ht="19.5" customHeight="1">
      <c r="A26" s="32">
        <v>16</v>
      </c>
      <c r="B26" s="30">
        <v>2.2400000000000002</v>
      </c>
      <c r="C26" s="30">
        <v>1.04</v>
      </c>
      <c r="D26" s="41">
        <f t="shared" si="0"/>
        <v>1.0482990340193197</v>
      </c>
      <c r="E26" s="32"/>
    </row>
    <row r="27" spans="1:5" s="16" customFormat="1" ht="19.5" customHeight="1">
      <c r="A27" s="32">
        <v>17</v>
      </c>
      <c r="B27" s="30">
        <v>2.2400000000000002</v>
      </c>
      <c r="C27" s="30">
        <v>0.96</v>
      </c>
      <c r="D27" s="41">
        <f t="shared" si="0"/>
        <v>0.9676606467870642</v>
      </c>
      <c r="E27" s="32"/>
    </row>
    <row r="28" spans="1:5" s="16" customFormat="1" ht="19.5" customHeight="1">
      <c r="A28" s="32">
        <v>18</v>
      </c>
      <c r="B28" s="30">
        <v>2.2400000000000002</v>
      </c>
      <c r="C28" s="30">
        <v>0.91</v>
      </c>
      <c r="D28" s="41">
        <f t="shared" si="0"/>
        <v>0.91726165476690469</v>
      </c>
      <c r="E28" s="32"/>
    </row>
    <row r="29" spans="1:5" s="16" customFormat="1" ht="19.5" customHeight="1">
      <c r="A29" s="32">
        <v>19</v>
      </c>
      <c r="B29" s="30">
        <v>2.2400000000000002</v>
      </c>
      <c r="C29" s="30">
        <v>0.93</v>
      </c>
      <c r="D29" s="41">
        <f t="shared" si="0"/>
        <v>0.93742125157496858</v>
      </c>
      <c r="E29" s="32"/>
    </row>
    <row r="30" spans="1:5" s="16" customFormat="1" ht="19.5" customHeight="1">
      <c r="A30" s="32">
        <v>20</v>
      </c>
      <c r="B30" s="30">
        <v>2.2400000000000002</v>
      </c>
      <c r="C30" s="30">
        <v>1</v>
      </c>
      <c r="D30" s="41">
        <f t="shared" si="0"/>
        <v>1.0079798404031919</v>
      </c>
      <c r="E30" s="32"/>
    </row>
    <row r="31" spans="1:5" s="16" customFormat="1" ht="19.5" customHeight="1">
      <c r="A31" s="22">
        <v>21</v>
      </c>
      <c r="B31" s="27">
        <v>2.2400000000000002</v>
      </c>
      <c r="C31" s="27">
        <v>0.99</v>
      </c>
      <c r="D31" s="42">
        <f t="shared" si="0"/>
        <v>0.99790004199916005</v>
      </c>
      <c r="E31" s="22" t="s">
        <v>85</v>
      </c>
    </row>
    <row r="32" spans="1:5" s="16" customFormat="1" ht="19.5" customHeight="1">
      <c r="A32" s="32">
        <v>22</v>
      </c>
      <c r="B32" s="30">
        <v>2.2400000000000002</v>
      </c>
      <c r="C32" s="30">
        <v>0.88</v>
      </c>
      <c r="D32" s="41">
        <f t="shared" si="0"/>
        <v>0.88702225955480896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1.05</v>
      </c>
      <c r="D33" s="41">
        <f t="shared" si="0"/>
        <v>1.0583788324233516</v>
      </c>
      <c r="E33" s="32"/>
    </row>
    <row r="34" spans="1:5" s="16" customFormat="1" ht="19.5" customHeight="1">
      <c r="A34" s="22">
        <v>24</v>
      </c>
      <c r="B34" s="27">
        <v>2.2400000000000002</v>
      </c>
      <c r="C34" s="27">
        <v>0.9</v>
      </c>
      <c r="D34" s="42">
        <f t="shared" si="0"/>
        <v>0.90718185636287274</v>
      </c>
      <c r="E34" s="22" t="s">
        <v>85</v>
      </c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초량국사 7층 축전지#3</vt:lpstr>
      <vt:lpstr>초량국사 4층 축전지#1</vt:lpstr>
      <vt:lpstr>초량국사 4층 축전지#4</vt:lpstr>
      <vt:lpstr>초량국사 4층 축전지#3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  <vt:lpstr>부산 송정국사 축전지#1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2025-10-01T06:22:12Z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