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0월\251016 LG U+ 경북지역(영주,안동,상주,김천)국사 배기변 CAP 파손\"/>
    </mc:Choice>
  </mc:AlternateContent>
  <xr:revisionPtr revIDLastSave="0" documentId="13_ncr:1_{83869F69-A041-4B08-8A61-932B2AB30087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배기변 CAP 파손 종합" sheetId="29" r:id="rId1"/>
    <sheet name="LG U+ 영주국사" sheetId="11" r:id="rId2"/>
    <sheet name="LG U+ 안동국사 " sheetId="23" r:id="rId3"/>
    <sheet name="LG U+ 상주국사" sheetId="24" r:id="rId4"/>
    <sheet name="LG U+ 김천국사(1)" sheetId="26" r:id="rId5"/>
    <sheet name="LG U+ 김천국사(2)" sheetId="27" r:id="rId6"/>
  </sheets>
  <definedNames>
    <definedName name="_xlnm._FilterDatabase" localSheetId="4" hidden="1">'LG U+ 김천국사(1)'!$A$3:$I$27</definedName>
    <definedName name="_xlnm._FilterDatabase" localSheetId="5" hidden="1">'LG U+ 김천국사(2)'!$A$3:$I$27</definedName>
    <definedName name="_xlnm._FilterDatabase" localSheetId="3" hidden="1">'LG U+ 상주국사'!$A$3:$I$27</definedName>
    <definedName name="_xlnm._FilterDatabase" localSheetId="2" hidden="1">'LG U+ 안동국사 '!$A$3:$I$27</definedName>
    <definedName name="_xlnm._FilterDatabase" localSheetId="1" hidden="1">'LG U+ 영주국사'!$A$3:$I$27</definedName>
  </definedNames>
  <calcPr calcId="191029"/>
</workbook>
</file>

<file path=xl/calcChain.xml><?xml version="1.0" encoding="utf-8"?>
<calcChain xmlns="http://schemas.openxmlformats.org/spreadsheetml/2006/main">
  <c r="J10" i="29" l="1"/>
  <c r="E10" i="29"/>
  <c r="I4" i="27" l="1"/>
  <c r="F30" i="27"/>
  <c r="E30" i="27"/>
  <c r="F29" i="27"/>
  <c r="E29" i="27"/>
  <c r="F28" i="27"/>
  <c r="E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30" i="27"/>
  <c r="F30" i="26"/>
  <c r="E30" i="26"/>
  <c r="F29" i="26"/>
  <c r="E29" i="26"/>
  <c r="F28" i="26"/>
  <c r="E28" i="26"/>
  <c r="I24" i="26"/>
  <c r="I14" i="26"/>
  <c r="I4" i="26"/>
  <c r="I30" i="26" s="1"/>
  <c r="I27" i="26"/>
  <c r="I26" i="26"/>
  <c r="I25" i="26"/>
  <c r="I23" i="26"/>
  <c r="I22" i="26"/>
  <c r="I21" i="26"/>
  <c r="I20" i="26"/>
  <c r="I19" i="26"/>
  <c r="I18" i="26"/>
  <c r="I17" i="26"/>
  <c r="I16" i="26"/>
  <c r="I15" i="26"/>
  <c r="I13" i="26"/>
  <c r="I12" i="26"/>
  <c r="I11" i="26"/>
  <c r="I10" i="26"/>
  <c r="I9" i="26"/>
  <c r="I8" i="26"/>
  <c r="I7" i="26"/>
  <c r="I6" i="26"/>
  <c r="I5" i="26"/>
  <c r="F30" i="24"/>
  <c r="E30" i="24"/>
  <c r="F29" i="24"/>
  <c r="E29" i="24"/>
  <c r="F28" i="24"/>
  <c r="E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F30" i="23"/>
  <c r="E30" i="23"/>
  <c r="F29" i="23"/>
  <c r="E29" i="23"/>
  <c r="F28" i="23"/>
  <c r="E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29" i="27" l="1"/>
  <c r="I28" i="27"/>
  <c r="I29" i="26"/>
  <c r="I28" i="26"/>
  <c r="I30" i="24"/>
  <c r="I29" i="24"/>
  <c r="I28" i="24"/>
  <c r="I30" i="23"/>
  <c r="I29" i="23"/>
  <c r="I28" i="23"/>
  <c r="F30" i="11"/>
  <c r="E30" i="11"/>
  <c r="F29" i="11"/>
  <c r="E29" i="11"/>
  <c r="F28" i="11"/>
  <c r="E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28" i="11" l="1"/>
  <c r="I29" i="11"/>
  <c r="I30" i="11"/>
</calcChain>
</file>

<file path=xl/sharedStrings.xml><?xml version="1.0" encoding="utf-8"?>
<sst xmlns="http://schemas.openxmlformats.org/spreadsheetml/2006/main" count="396" uniqueCount="63">
  <si>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</si>
  <si>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</si>
  <si>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</si>
  <si>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</si>
  <si>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</si>
  <si>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</si>
  <si>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</si>
  <si>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</si>
  <si>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</si>
  <si>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</si>
  <si>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</si>
  <si>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</si>
  <si>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</si>
  <si>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</si>
  <si>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</si>
  <si>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</si>
  <si>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</si>
  <si>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</si>
  <si>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</si>
  <si>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</si>
  <si>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VGS 1800</t>
    <phoneticPr fontId="19" type="noConversion"/>
  </si>
  <si>
    <t>2019.06.20</t>
    <phoneticPr fontId="19" type="noConversion"/>
  </si>
  <si>
    <t>LG U+ 영주국사</t>
    <phoneticPr fontId="19" type="noConversion"/>
  </si>
  <si>
    <t>축전지  4</t>
    <phoneticPr fontId="19" type="noConversion"/>
  </si>
  <si>
    <t>LG U+ 안동국사</t>
    <phoneticPr fontId="19" type="noConversion"/>
  </si>
  <si>
    <t>VGS 2200</t>
    <phoneticPr fontId="19" type="noConversion"/>
  </si>
  <si>
    <t>축전지  E</t>
    <phoneticPr fontId="19" type="noConversion"/>
  </si>
  <si>
    <t>2019.06.17</t>
    <phoneticPr fontId="19" type="noConversion"/>
  </si>
  <si>
    <r>
      <t>1. VGS 커버 크랙으로 인한 AS점검
2. 전지 전압 및 내부저항 : 이상없음
   →2.23V/EA / 0.72~0.84m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#2,#3,#6,#8,#9,#10,#13,#15,#19,#20,#24번 전지 배기변 CAP 파손
</t>
    </r>
    <phoneticPr fontId="19" type="noConversion"/>
  </si>
  <si>
    <t>LG U+ 상주국사</t>
    <phoneticPr fontId="19" type="noConversion"/>
  </si>
  <si>
    <t>축전지  B</t>
    <phoneticPr fontId="19" type="noConversion"/>
  </si>
  <si>
    <t>LG U+ 김천국사</t>
  </si>
  <si>
    <t>축전지  1</t>
  </si>
  <si>
    <t>축전지  2</t>
  </si>
  <si>
    <r>
      <t>1. VGS 커버 크랙으로 인한 AS점검
2. 전지 전압 및 내부저항 : 이상없음
   →2.23V/EA / 0.71~0.98m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#1,#5,#7,#9,#17,#18#19,#22</t>
    </r>
    <phoneticPr fontId="19" type="noConversion"/>
  </si>
  <si>
    <r>
      <t>1. VGS 커버 크랙으로 인한 AS점검
2. 전지 전압 및 내부저항 : 이상없음
   →2.21V/EA / 0.58~0.86m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#1,#2,#4,#6,#13,#14,#21,#22,#23</t>
    </r>
    <phoneticPr fontId="19" type="noConversion"/>
  </si>
  <si>
    <t>\</t>
    <phoneticPr fontId="19" type="noConversion"/>
  </si>
  <si>
    <t>구분</t>
    <phoneticPr fontId="19" type="noConversion"/>
  </si>
  <si>
    <t>제품</t>
    <phoneticPr fontId="19" type="noConversion"/>
  </si>
  <si>
    <t>수량(대)</t>
    <phoneticPr fontId="19" type="noConversion"/>
  </si>
  <si>
    <t>제조 Lot</t>
    <phoneticPr fontId="19" type="noConversion"/>
  </si>
  <si>
    <t>평균 전압 (V)
(최저~최대)</t>
    <phoneticPr fontId="19" type="noConversion"/>
  </si>
  <si>
    <t>평균 내부저항 (mΩ)
(최저 ~ 최대)</t>
    <phoneticPr fontId="19" type="noConversion"/>
  </si>
  <si>
    <t>온도 (℃)</t>
    <phoneticPr fontId="19" type="noConversion"/>
  </si>
  <si>
    <t>비고</t>
    <phoneticPr fontId="19" type="noConversion"/>
  </si>
  <si>
    <t>2.21(2.20~2.24)</t>
    <phoneticPr fontId="19" type="noConversion"/>
  </si>
  <si>
    <t>합계</t>
    <phoneticPr fontId="19" type="noConversion"/>
  </si>
  <si>
    <t>-</t>
    <phoneticPr fontId="19" type="noConversion"/>
  </si>
  <si>
    <t>영주국사 4조</t>
    <phoneticPr fontId="19" type="noConversion"/>
  </si>
  <si>
    <t>안동국사 E조</t>
    <phoneticPr fontId="19" type="noConversion"/>
  </si>
  <si>
    <t>상주국사 B조</t>
    <phoneticPr fontId="19" type="noConversion"/>
  </si>
  <si>
    <t>김천국사 2조</t>
    <phoneticPr fontId="19" type="noConversion"/>
  </si>
  <si>
    <t>김천국사 1조</t>
    <phoneticPr fontId="19" type="noConversion"/>
  </si>
  <si>
    <t>2.23(2.22~2.25)</t>
    <phoneticPr fontId="19" type="noConversion"/>
  </si>
  <si>
    <t>2.23(2.22~2.24)</t>
    <phoneticPr fontId="19" type="noConversion"/>
  </si>
  <si>
    <t>CAP 파손수량(대)</t>
    <phoneticPr fontId="19" type="noConversion"/>
  </si>
  <si>
    <t>0.70(0.60~0.84)</t>
    <phoneticPr fontId="19" type="noConversion"/>
  </si>
  <si>
    <t>0.78(0.72~0.84)</t>
    <phoneticPr fontId="19" type="noConversion"/>
  </si>
  <si>
    <t>0.94(0.82~1.00)</t>
    <phoneticPr fontId="19" type="noConversion"/>
  </si>
  <si>
    <t>0.81(0.71~0.98)</t>
    <phoneticPr fontId="19" type="noConversion"/>
  </si>
  <si>
    <t>0.78(0.68~0.89)</t>
    <phoneticPr fontId="19" type="noConversion"/>
  </si>
  <si>
    <r>
      <t>1. VGS 커버 크랙으로 인한 AS점검
2. 전지 전압 및 내부저항 : 이상없음
   →2.24V/EA / 0.60~0.84m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#4.#5,#6,#7,#9,#12,#19,#21,#23 배기변 캡 파손</t>
    </r>
    <phoneticPr fontId="19" type="noConversion"/>
  </si>
  <si>
    <r>
      <t>1. VGS 커버 크랙으로 인한 AS점검
2. 전지 전압 및 내부저항 : 이상없음
   →2.23V/EA / 0.82~1.00m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#2,#4,#7,#10,#11,#12,#13,#15,#16,#17,#18,#19,#20#21,#24번 전지 배기변 CAP 파손
4. 5G장비 열기노출 위험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</si>
</sst>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3" fillId="35" borderId="10" xfId="0" applyFont="1" applyFill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3" fillId="36" borderId="10" xfId="0" applyFont="1" applyFill="1" applyBorder="1" applyAlignment="1">
      <alignment horizontal="center" vertical="center"/>
    </xf>
    <xf numFmtId="0" fontId="23" fillId="36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4.jpg"/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593911</xdr:colOff>
      <xdr:row>31</xdr:row>
      <xdr:rowOff>117548</xdr:rowOff>
    </xdr:from>
    <xdr:to>
      <xdr:col>4</xdr:col>
      <xdr:colOff>605118</xdr:colOff>
      <xdr:row>31</xdr:row>
      <xdr:rowOff>2082389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ED61094-DE86-49FF-84C1-92A987D6BD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03" t="39738" r="24734" b="31848"/>
        <a:stretch/>
      </xdr:blipFill>
      <xdr:spPr>
        <a:xfrm>
          <a:off x="3104029" y="9048636"/>
          <a:ext cx="1680883" cy="1964841"/>
        </a:xfrm>
        <a:prstGeom prst="rect">
          <a:avLst/>
        </a:prstGeom>
      </xdr:spPr>
    </xdr:pic>
    <xdr:clientData/>
  </xdr:twoCellAnchor>
  <xdr:twoCellAnchor editAs="oneCell">
    <xdr:from>
      <xdr:col>1</xdr:col>
      <xdr:colOff>58223</xdr:colOff>
      <xdr:row>31</xdr:row>
      <xdr:rowOff>114408</xdr:rowOff>
    </xdr:from>
    <xdr:to>
      <xdr:col>2</xdr:col>
      <xdr:colOff>483758</xdr:colOff>
      <xdr:row>31</xdr:row>
      <xdr:rowOff>2076740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6F658FE-A820-4F44-AD7A-7AC440B75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017" y="9045496"/>
          <a:ext cx="1803859" cy="1962332"/>
        </a:xfrm>
        <a:prstGeom prst="rect">
          <a:avLst/>
        </a:prstGeom>
      </xdr:spPr>
    </xdr:pic>
    <xdr:clientData/>
  </xdr:twoCellAnchor>
  <xdr:twoCellAnchor editAs="oneCell">
    <xdr:from>
      <xdr:col>6</xdr:col>
      <xdr:colOff>508073</xdr:colOff>
      <xdr:row>31</xdr:row>
      <xdr:rowOff>687144</xdr:rowOff>
    </xdr:from>
    <xdr:to>
      <xdr:col>8</xdr:col>
      <xdr:colOff>1116778</xdr:colOff>
      <xdr:row>31</xdr:row>
      <xdr:rowOff>1755514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B327500-BCE7-4D5C-A4DE-D9838617BB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81" t="16791" r="39947" b="77253"/>
        <a:stretch/>
      </xdr:blipFill>
      <xdr:spPr>
        <a:xfrm rot="10800000">
          <a:off x="6525632" y="9618232"/>
          <a:ext cx="2760234" cy="1068370"/>
        </a:xfrm>
        <a:prstGeom prst="rect">
          <a:avLst/>
        </a:prstGeom>
      </xdr:spPr>
    </xdr:pic>
    <xdr:clientData/>
  </xdr:twoCellAnchor>
  <xdr:twoCellAnchor>
    <xdr:from>
      <xdr:col>1</xdr:col>
      <xdr:colOff>715560</xdr:colOff>
      <xdr:row>31</xdr:row>
      <xdr:rowOff>551437</xdr:rowOff>
    </xdr:from>
    <xdr:to>
      <xdr:col>1</xdr:col>
      <xdr:colOff>1232935</xdr:colOff>
      <xdr:row>31</xdr:row>
      <xdr:rowOff>1210679</xdr:rowOff>
    </xdr:to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0BB9F5E1-6E1F-4DE0-A341-3FF56674F885}"/>
            </a:ext>
          </a:extLst>
        </xdr:cNvPr>
        <xdr:cNvSpPr/>
      </xdr:nvSpPr>
      <xdr:spPr>
        <a:xfrm>
          <a:off x="1847354" y="9482525"/>
          <a:ext cx="517375" cy="65924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1367406</xdr:colOff>
      <xdr:row>31</xdr:row>
      <xdr:rowOff>846377</xdr:rowOff>
    </xdr:from>
    <xdr:to>
      <xdr:col>3</xdr:col>
      <xdr:colOff>11270</xdr:colOff>
      <xdr:row>31</xdr:row>
      <xdr:rowOff>1148936</xdr:rowOff>
    </xdr:to>
    <xdr:sp macro="" textlink="">
      <xdr:nvSpPr>
        <xdr:cNvPr id="21" name="화살표: 오른쪽 20">
          <a:extLst>
            <a:ext uri="{FF2B5EF4-FFF2-40B4-BE49-F238E27FC236}">
              <a16:creationId xmlns:a16="http://schemas.microsoft.com/office/drawing/2014/main" id="{FD25D5DD-5F6D-4B78-9B1C-79269E24A869}"/>
            </a:ext>
          </a:extLst>
        </xdr:cNvPr>
        <xdr:cNvSpPr/>
      </xdr:nvSpPr>
      <xdr:spPr>
        <a:xfrm>
          <a:off x="2499200" y="9777465"/>
          <a:ext cx="100830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506169</xdr:colOff>
      <xdr:row>31</xdr:row>
      <xdr:rowOff>87965</xdr:rowOff>
    </xdr:from>
    <xdr:to>
      <xdr:col>4</xdr:col>
      <xdr:colOff>552897</xdr:colOff>
      <xdr:row>31</xdr:row>
      <xdr:rowOff>2196352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4CE5E4-3372-47EC-A670-89372EF1E6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10" t="14116" r="35697" b="51938"/>
        <a:stretch/>
      </xdr:blipFill>
      <xdr:spPr>
        <a:xfrm rot="10800000">
          <a:off x="3016287" y="9019053"/>
          <a:ext cx="1716404" cy="2108387"/>
        </a:xfrm>
        <a:prstGeom prst="rect">
          <a:avLst/>
        </a:prstGeom>
      </xdr:spPr>
    </xdr:pic>
    <xdr:clientData/>
  </xdr:twoCellAnchor>
  <xdr:twoCellAnchor editAs="oneCell">
    <xdr:from>
      <xdr:col>1</xdr:col>
      <xdr:colOff>138794</xdr:colOff>
      <xdr:row>31</xdr:row>
      <xdr:rowOff>90588</xdr:rowOff>
    </xdr:from>
    <xdr:to>
      <xdr:col>2</xdr:col>
      <xdr:colOff>347381</xdr:colOff>
      <xdr:row>31</xdr:row>
      <xdr:rowOff>2205720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C6095A-08F1-4E53-9A18-64449B3E4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270588" y="9021676"/>
          <a:ext cx="1586911" cy="2115132"/>
        </a:xfrm>
        <a:prstGeom prst="rect">
          <a:avLst/>
        </a:prstGeom>
      </xdr:spPr>
    </xdr:pic>
    <xdr:clientData/>
  </xdr:twoCellAnchor>
  <xdr:twoCellAnchor>
    <xdr:from>
      <xdr:col>1</xdr:col>
      <xdr:colOff>627530</xdr:colOff>
      <xdr:row>31</xdr:row>
      <xdr:rowOff>1086971</xdr:rowOff>
    </xdr:from>
    <xdr:to>
      <xdr:col>1</xdr:col>
      <xdr:colOff>1143000</xdr:colOff>
      <xdr:row>31</xdr:row>
      <xdr:rowOff>1748118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33D56149-2E89-4CFE-8910-F6E05223286B}"/>
            </a:ext>
          </a:extLst>
        </xdr:cNvPr>
        <xdr:cNvSpPr/>
      </xdr:nvSpPr>
      <xdr:spPr>
        <a:xfrm>
          <a:off x="1759324" y="10018059"/>
          <a:ext cx="515470" cy="661147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1277471</xdr:colOff>
      <xdr:row>31</xdr:row>
      <xdr:rowOff>1355912</xdr:rowOff>
    </xdr:from>
    <xdr:to>
      <xdr:col>2</xdr:col>
      <xdr:colOff>918882</xdr:colOff>
      <xdr:row>31</xdr:row>
      <xdr:rowOff>1658471</xdr:rowOff>
    </xdr:to>
    <xdr:sp macro="" textlink="">
      <xdr:nvSpPr>
        <xdr:cNvPr id="6" name="화살표: 오른쪽 5">
          <a:extLst>
            <a:ext uri="{FF2B5EF4-FFF2-40B4-BE49-F238E27FC236}">
              <a16:creationId xmlns:a16="http://schemas.microsoft.com/office/drawing/2014/main" id="{31AB2791-564B-4540-8457-8A85B77BCFA3}"/>
            </a:ext>
          </a:extLst>
        </xdr:cNvPr>
        <xdr:cNvSpPr/>
      </xdr:nvSpPr>
      <xdr:spPr>
        <a:xfrm>
          <a:off x="2409265" y="10287000"/>
          <a:ext cx="101973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493059</xdr:colOff>
      <xdr:row>31</xdr:row>
      <xdr:rowOff>818030</xdr:rowOff>
    </xdr:from>
    <xdr:to>
      <xdr:col>8</xdr:col>
      <xdr:colOff>1101764</xdr:colOff>
      <xdr:row>31</xdr:row>
      <xdr:rowOff>1886400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29E940B-7148-42C0-8045-DD9D3FA7D4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81" t="16791" r="39947" b="77253"/>
        <a:stretch/>
      </xdr:blipFill>
      <xdr:spPr>
        <a:xfrm rot="10800000">
          <a:off x="6510618" y="9749118"/>
          <a:ext cx="2760234" cy="10683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745303</xdr:colOff>
      <xdr:row>31</xdr:row>
      <xdr:rowOff>143773</xdr:rowOff>
    </xdr:from>
    <xdr:to>
      <xdr:col>4</xdr:col>
      <xdr:colOff>677844</xdr:colOff>
      <xdr:row>31</xdr:row>
      <xdr:rowOff>2151530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DCB3CF4-548F-4266-9AE5-3A80250390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33" t="33242" r="26223" b="25567"/>
        <a:stretch/>
      </xdr:blipFill>
      <xdr:spPr>
        <a:xfrm>
          <a:off x="3255421" y="9074861"/>
          <a:ext cx="1602217" cy="2007757"/>
        </a:xfrm>
        <a:prstGeom prst="rect">
          <a:avLst/>
        </a:prstGeom>
      </xdr:spPr>
    </xdr:pic>
    <xdr:clientData/>
  </xdr:twoCellAnchor>
  <xdr:twoCellAnchor editAs="oneCell">
    <xdr:from>
      <xdr:col>1</xdr:col>
      <xdr:colOff>100790</xdr:colOff>
      <xdr:row>31</xdr:row>
      <xdr:rowOff>127076</xdr:rowOff>
    </xdr:from>
    <xdr:to>
      <xdr:col>2</xdr:col>
      <xdr:colOff>634464</xdr:colOff>
      <xdr:row>31</xdr:row>
      <xdr:rowOff>2155341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9EB9E62-9CDF-4A55-8000-0F81E9F5F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584" y="9058164"/>
          <a:ext cx="1911998" cy="2028265"/>
        </a:xfrm>
        <a:prstGeom prst="rect">
          <a:avLst/>
        </a:prstGeom>
      </xdr:spPr>
    </xdr:pic>
    <xdr:clientData/>
  </xdr:twoCellAnchor>
  <xdr:twoCellAnchor editAs="oneCell">
    <xdr:from>
      <xdr:col>6</xdr:col>
      <xdr:colOff>366207</xdr:colOff>
      <xdr:row>31</xdr:row>
      <xdr:rowOff>672578</xdr:rowOff>
    </xdr:from>
    <xdr:to>
      <xdr:col>8</xdr:col>
      <xdr:colOff>1157792</xdr:colOff>
      <xdr:row>31</xdr:row>
      <xdr:rowOff>1895476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C342C0D-B82E-4D2D-901F-26F2517691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105" t="8683" r="43262" b="85841"/>
        <a:stretch/>
      </xdr:blipFill>
      <xdr:spPr>
        <a:xfrm rot="10800000">
          <a:off x="6383766" y="9603666"/>
          <a:ext cx="2943114" cy="1222898"/>
        </a:xfrm>
        <a:prstGeom prst="rect">
          <a:avLst/>
        </a:prstGeom>
      </xdr:spPr>
    </xdr:pic>
    <xdr:clientData/>
  </xdr:twoCellAnchor>
  <xdr:twoCellAnchor>
    <xdr:from>
      <xdr:col>1</xdr:col>
      <xdr:colOff>709781</xdr:colOff>
      <xdr:row>31</xdr:row>
      <xdr:rowOff>539786</xdr:rowOff>
    </xdr:from>
    <xdr:to>
      <xdr:col>1</xdr:col>
      <xdr:colOff>1219536</xdr:colOff>
      <xdr:row>31</xdr:row>
      <xdr:rowOff>1202838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98CAEB10-B9E3-4440-B3B0-6707B20104D0}"/>
            </a:ext>
          </a:extLst>
        </xdr:cNvPr>
        <xdr:cNvSpPr/>
      </xdr:nvSpPr>
      <xdr:spPr>
        <a:xfrm>
          <a:off x="1841575" y="9470874"/>
          <a:ext cx="509755" cy="66305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37203</xdr:colOff>
      <xdr:row>31</xdr:row>
      <xdr:rowOff>1100081</xdr:rowOff>
    </xdr:from>
    <xdr:to>
      <xdr:col>3</xdr:col>
      <xdr:colOff>70821</xdr:colOff>
      <xdr:row>31</xdr:row>
      <xdr:rowOff>1402640</xdr:rowOff>
    </xdr:to>
    <xdr:sp macro="" textlink="">
      <xdr:nvSpPr>
        <xdr:cNvPr id="7" name="화살표: 오른쪽 6">
          <a:extLst>
            <a:ext uri="{FF2B5EF4-FFF2-40B4-BE49-F238E27FC236}">
              <a16:creationId xmlns:a16="http://schemas.microsoft.com/office/drawing/2014/main" id="{7BDE5107-9085-4F58-B184-2CBCE781E68F}"/>
            </a:ext>
          </a:extLst>
        </xdr:cNvPr>
        <xdr:cNvSpPr/>
      </xdr:nvSpPr>
      <xdr:spPr>
        <a:xfrm>
          <a:off x="2547321" y="10031169"/>
          <a:ext cx="101973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7</xdr:col>
      <xdr:colOff>1169447</xdr:colOff>
      <xdr:row>30</xdr:row>
      <xdr:rowOff>123398</xdr:rowOff>
    </xdr:from>
    <xdr:to>
      <xdr:col>8</xdr:col>
      <xdr:colOff>1692088</xdr:colOff>
      <xdr:row>30</xdr:row>
      <xdr:rowOff>1494695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F3241F3-E018-4018-949C-FEF0B094F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8653" y="7261545"/>
          <a:ext cx="1822523" cy="1371297"/>
        </a:xfrm>
        <a:prstGeom prst="rect">
          <a:avLst/>
        </a:prstGeom>
      </xdr:spPr>
    </xdr:pic>
    <xdr:clientData/>
  </xdr:twoCellAnchor>
  <xdr:twoCellAnchor editAs="oneCell">
    <xdr:from>
      <xdr:col>6</xdr:col>
      <xdr:colOff>95137</xdr:colOff>
      <xdr:row>30</xdr:row>
      <xdr:rowOff>117549</xdr:rowOff>
    </xdr:from>
    <xdr:to>
      <xdr:col>7</xdr:col>
      <xdr:colOff>1012339</xdr:colOff>
      <xdr:row>30</xdr:row>
      <xdr:rowOff>1484891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2E59641-C849-41D8-9E6B-0C2B14F886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842" t="27531"/>
        <a:stretch/>
      </xdr:blipFill>
      <xdr:spPr>
        <a:xfrm>
          <a:off x="6112696" y="7255696"/>
          <a:ext cx="1768849" cy="1367342"/>
        </a:xfrm>
        <a:prstGeom prst="rect">
          <a:avLst/>
        </a:prstGeom>
      </xdr:spPr>
    </xdr:pic>
    <xdr:clientData/>
  </xdr:twoCellAnchor>
  <xdr:twoCellAnchor>
    <xdr:from>
      <xdr:col>7</xdr:col>
      <xdr:colOff>11206</xdr:colOff>
      <xdr:row>30</xdr:row>
      <xdr:rowOff>1524000</xdr:rowOff>
    </xdr:from>
    <xdr:to>
      <xdr:col>8</xdr:col>
      <xdr:colOff>515471</xdr:colOff>
      <xdr:row>30</xdr:row>
      <xdr:rowOff>1736912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814E538-26D4-40D8-94BB-C52A5FEA1D8A}"/>
            </a:ext>
          </a:extLst>
        </xdr:cNvPr>
        <xdr:cNvSpPr txBox="1"/>
      </xdr:nvSpPr>
      <xdr:spPr>
        <a:xfrm>
          <a:off x="6880412" y="8662147"/>
          <a:ext cx="1804147" cy="2129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5G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열기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(35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℃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노출 위험</a:t>
          </a:r>
        </a:p>
      </xdr:txBody>
    </xdr:sp>
    <xdr:clientData/>
  </xdr:twoCellAnchor>
  <xdr:twoCellAnchor>
    <xdr:from>
      <xdr:col>8</xdr:col>
      <xdr:colOff>579122</xdr:colOff>
      <xdr:row>30</xdr:row>
      <xdr:rowOff>620267</xdr:rowOff>
    </xdr:from>
    <xdr:to>
      <xdr:col>8</xdr:col>
      <xdr:colOff>1610287</xdr:colOff>
      <xdr:row>30</xdr:row>
      <xdr:rowOff>922826</xdr:rowOff>
    </xdr:to>
    <xdr:sp macro="" textlink="">
      <xdr:nvSpPr>
        <xdr:cNvPr id="13" name="화살표: 오른쪽 12">
          <a:extLst>
            <a:ext uri="{FF2B5EF4-FFF2-40B4-BE49-F238E27FC236}">
              <a16:creationId xmlns:a16="http://schemas.microsoft.com/office/drawing/2014/main" id="{23AAAFC4-017A-4561-BC7A-4818CFF7B9AF}"/>
            </a:ext>
          </a:extLst>
        </xdr:cNvPr>
        <xdr:cNvSpPr/>
      </xdr:nvSpPr>
      <xdr:spPr>
        <a:xfrm rot="10800000">
          <a:off x="8748210" y="7758414"/>
          <a:ext cx="103116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498548</xdr:colOff>
      <xdr:row>31</xdr:row>
      <xdr:rowOff>139962</xdr:rowOff>
    </xdr:from>
    <xdr:to>
      <xdr:col>4</xdr:col>
      <xdr:colOff>571499</xdr:colOff>
      <xdr:row>31</xdr:row>
      <xdr:rowOff>2129118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4C5A64F-69A2-44A3-88A9-DE9A90516C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70" t="23611" r="21267" b="38485"/>
        <a:stretch/>
      </xdr:blipFill>
      <xdr:spPr>
        <a:xfrm>
          <a:off x="3008666" y="9071050"/>
          <a:ext cx="1742627" cy="1989156"/>
        </a:xfrm>
        <a:prstGeom prst="rect">
          <a:avLst/>
        </a:prstGeom>
      </xdr:spPr>
    </xdr:pic>
    <xdr:clientData/>
  </xdr:twoCellAnchor>
  <xdr:twoCellAnchor editAs="oneCell">
    <xdr:from>
      <xdr:col>6</xdr:col>
      <xdr:colOff>636831</xdr:colOff>
      <xdr:row>31</xdr:row>
      <xdr:rowOff>767714</xdr:rowOff>
    </xdr:from>
    <xdr:to>
      <xdr:col>8</xdr:col>
      <xdr:colOff>1044188</xdr:colOff>
      <xdr:row>31</xdr:row>
      <xdr:rowOff>1714499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AB94C6D-F5D8-404C-8E87-ADC2D62C5E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9" t="79503" r="37225" b="12727"/>
        <a:stretch/>
      </xdr:blipFill>
      <xdr:spPr>
        <a:xfrm>
          <a:off x="6654390" y="9698802"/>
          <a:ext cx="2558886" cy="946785"/>
        </a:xfrm>
        <a:prstGeom prst="rect">
          <a:avLst/>
        </a:prstGeom>
      </xdr:spPr>
    </xdr:pic>
    <xdr:clientData/>
  </xdr:twoCellAnchor>
  <xdr:twoCellAnchor editAs="oneCell">
    <xdr:from>
      <xdr:col>1</xdr:col>
      <xdr:colOff>171897</xdr:colOff>
      <xdr:row>31</xdr:row>
      <xdr:rowOff>141354</xdr:rowOff>
    </xdr:from>
    <xdr:to>
      <xdr:col>2</xdr:col>
      <xdr:colOff>280146</xdr:colOff>
      <xdr:row>31</xdr:row>
      <xdr:rowOff>2139652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22654C5-A8D2-473C-B568-14B6DE39C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415" y="9079166"/>
          <a:ext cx="1488813" cy="1998298"/>
        </a:xfrm>
        <a:prstGeom prst="rect">
          <a:avLst/>
        </a:prstGeom>
      </xdr:spPr>
    </xdr:pic>
    <xdr:clientData/>
  </xdr:twoCellAnchor>
  <xdr:twoCellAnchor>
    <xdr:from>
      <xdr:col>1</xdr:col>
      <xdr:colOff>696670</xdr:colOff>
      <xdr:row>31</xdr:row>
      <xdr:rowOff>513053</xdr:rowOff>
    </xdr:from>
    <xdr:to>
      <xdr:col>1</xdr:col>
      <xdr:colOff>1091686</xdr:colOff>
      <xdr:row>31</xdr:row>
      <xdr:rowOff>1164675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053072B0-DAF1-44C2-8135-81C898F40DAF}"/>
            </a:ext>
          </a:extLst>
        </xdr:cNvPr>
        <xdr:cNvSpPr/>
      </xdr:nvSpPr>
      <xdr:spPr>
        <a:xfrm>
          <a:off x="1828464" y="9444141"/>
          <a:ext cx="395016" cy="65162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29806</xdr:colOff>
      <xdr:row>31</xdr:row>
      <xdr:rowOff>1073348</xdr:rowOff>
    </xdr:from>
    <xdr:to>
      <xdr:col>2</xdr:col>
      <xdr:colOff>806823</xdr:colOff>
      <xdr:row>31</xdr:row>
      <xdr:rowOff>1372097</xdr:rowOff>
    </xdr:to>
    <xdr:sp macro="" textlink="">
      <xdr:nvSpPr>
        <xdr:cNvPr id="9" name="화살표: 오른쪽 8">
          <a:extLst>
            <a:ext uri="{FF2B5EF4-FFF2-40B4-BE49-F238E27FC236}">
              <a16:creationId xmlns:a16="http://schemas.microsoft.com/office/drawing/2014/main" id="{7150D38C-EF91-4F4E-B060-F4823D0C5A56}"/>
            </a:ext>
          </a:extLst>
        </xdr:cNvPr>
        <xdr:cNvSpPr/>
      </xdr:nvSpPr>
      <xdr:spPr>
        <a:xfrm>
          <a:off x="2539924" y="10004436"/>
          <a:ext cx="777017" cy="29874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42918</xdr:colOff>
      <xdr:row>31</xdr:row>
      <xdr:rowOff>102768</xdr:rowOff>
    </xdr:from>
    <xdr:to>
      <xdr:col>2</xdr:col>
      <xdr:colOff>528580</xdr:colOff>
      <xdr:row>31</xdr:row>
      <xdr:rowOff>2440977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5D9D97-6E92-47EB-B4FF-6577270F6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74712" y="9033856"/>
          <a:ext cx="1863986" cy="2338209"/>
        </a:xfrm>
        <a:prstGeom prst="rect">
          <a:avLst/>
        </a:prstGeom>
      </xdr:spPr>
    </xdr:pic>
    <xdr:clientData/>
  </xdr:twoCellAnchor>
  <xdr:twoCellAnchor editAs="oneCell">
    <xdr:from>
      <xdr:col>2</xdr:col>
      <xdr:colOff>592228</xdr:colOff>
      <xdr:row>31</xdr:row>
      <xdr:rowOff>93231</xdr:rowOff>
    </xdr:from>
    <xdr:to>
      <xdr:col>4</xdr:col>
      <xdr:colOff>627530</xdr:colOff>
      <xdr:row>31</xdr:row>
      <xdr:rowOff>2444786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916F9DE-2035-498E-9FF0-4623DF722B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781" t="58734" r="37893" b="28241"/>
        <a:stretch/>
      </xdr:blipFill>
      <xdr:spPr>
        <a:xfrm rot="10800000">
          <a:off x="3102346" y="9024319"/>
          <a:ext cx="1704978" cy="2351555"/>
        </a:xfrm>
        <a:prstGeom prst="rect">
          <a:avLst/>
        </a:prstGeom>
      </xdr:spPr>
    </xdr:pic>
    <xdr:clientData/>
  </xdr:twoCellAnchor>
  <xdr:twoCellAnchor>
    <xdr:from>
      <xdr:col>1</xdr:col>
      <xdr:colOff>750793</xdr:colOff>
      <xdr:row>31</xdr:row>
      <xdr:rowOff>653536</xdr:rowOff>
    </xdr:from>
    <xdr:to>
      <xdr:col>1</xdr:col>
      <xdr:colOff>1270073</xdr:colOff>
      <xdr:row>31</xdr:row>
      <xdr:rowOff>1199030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F836C60E-8DA4-4280-B60D-7AC54DD0F42D}"/>
            </a:ext>
          </a:extLst>
        </xdr:cNvPr>
        <xdr:cNvSpPr/>
      </xdr:nvSpPr>
      <xdr:spPr>
        <a:xfrm flipV="1">
          <a:off x="1882587" y="9584624"/>
          <a:ext cx="519280" cy="545494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89645</xdr:colOff>
      <xdr:row>31</xdr:row>
      <xdr:rowOff>1085077</xdr:rowOff>
    </xdr:from>
    <xdr:to>
      <xdr:col>3</xdr:col>
      <xdr:colOff>108023</xdr:colOff>
      <xdr:row>31</xdr:row>
      <xdr:rowOff>1447464</xdr:rowOff>
    </xdr:to>
    <xdr:sp macro="" textlink="">
      <xdr:nvSpPr>
        <xdr:cNvPr id="7" name="화살표: 오른쪽 6">
          <a:extLst>
            <a:ext uri="{FF2B5EF4-FFF2-40B4-BE49-F238E27FC236}">
              <a16:creationId xmlns:a16="http://schemas.microsoft.com/office/drawing/2014/main" id="{AFB0E377-E382-4670-A3A2-5DB23DE385E6}"/>
            </a:ext>
          </a:extLst>
        </xdr:cNvPr>
        <xdr:cNvSpPr/>
      </xdr:nvSpPr>
      <xdr:spPr>
        <a:xfrm flipV="1">
          <a:off x="2599763" y="10016165"/>
          <a:ext cx="1004495" cy="362387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481853</xdr:colOff>
      <xdr:row>31</xdr:row>
      <xdr:rowOff>728382</xdr:rowOff>
    </xdr:from>
    <xdr:to>
      <xdr:col>8</xdr:col>
      <xdr:colOff>1090558</xdr:colOff>
      <xdr:row>31</xdr:row>
      <xdr:rowOff>1796752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4BF4977-6952-4536-ACB4-69F121E6B0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81" t="16791" r="39947" b="77253"/>
        <a:stretch/>
      </xdr:blipFill>
      <xdr:spPr>
        <a:xfrm rot="10800000">
          <a:off x="6499412" y="9659470"/>
          <a:ext cx="2760234" cy="1068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221A5-5F9E-4B7D-8812-B852E45B9C13}">
  <dimension ref="C4:K10"/>
  <sheetViews>
    <sheetView tabSelected="1" workbookViewId="0">
      <selection activeCell="E8" sqref="E8"/>
    </sheetView>
  </sheetViews>
  <sheetFormatPr defaultRowHeight="17.399999999999999" x14ac:dyDescent="0.4"/>
  <cols>
    <col min="3" max="3" width="17" bestFit="1" customWidth="1"/>
    <col min="4" max="4" width="10.59765625" bestFit="1" customWidth="1"/>
    <col min="5" max="5" width="8.8984375" bestFit="1" customWidth="1"/>
    <col min="6" max="6" width="12.69921875" bestFit="1" customWidth="1"/>
    <col min="7" max="8" width="17.09765625" bestFit="1" customWidth="1"/>
    <col min="9" max="9" width="9.5" bestFit="1" customWidth="1"/>
    <col min="10" max="10" width="18.09765625" bestFit="1" customWidth="1"/>
    <col min="11" max="11" width="37.5" bestFit="1" customWidth="1"/>
  </cols>
  <sheetData>
    <row r="4" spans="3:11" ht="30" x14ac:dyDescent="0.4">
      <c r="C4" s="32" t="s">
        <v>37</v>
      </c>
      <c r="D4" s="32" t="s">
        <v>38</v>
      </c>
      <c r="E4" s="32" t="s">
        <v>39</v>
      </c>
      <c r="F4" s="32" t="s">
        <v>40</v>
      </c>
      <c r="G4" s="33" t="s">
        <v>41</v>
      </c>
      <c r="H4" s="33" t="s">
        <v>42</v>
      </c>
      <c r="I4" s="32" t="s">
        <v>43</v>
      </c>
      <c r="J4" s="32" t="s">
        <v>55</v>
      </c>
      <c r="K4" s="32" t="s">
        <v>44</v>
      </c>
    </row>
    <row r="5" spans="3:11" x14ac:dyDescent="0.4">
      <c r="C5" s="34" t="s">
        <v>48</v>
      </c>
      <c r="D5" s="34" t="s">
        <v>25</v>
      </c>
      <c r="E5" s="34">
        <v>24</v>
      </c>
      <c r="F5" s="35" t="s">
        <v>27</v>
      </c>
      <c r="G5" s="34" t="s">
        <v>45</v>
      </c>
      <c r="H5" s="34" t="s">
        <v>56</v>
      </c>
      <c r="I5" s="34">
        <v>23</v>
      </c>
      <c r="J5" s="34">
        <v>9</v>
      </c>
      <c r="K5" s="36"/>
    </row>
    <row r="6" spans="3:11" x14ac:dyDescent="0.4">
      <c r="C6" s="34" t="s">
        <v>49</v>
      </c>
      <c r="D6" s="34" t="s">
        <v>25</v>
      </c>
      <c r="E6" s="34">
        <v>24</v>
      </c>
      <c r="F6" s="35" t="s">
        <v>27</v>
      </c>
      <c r="G6" s="34" t="s">
        <v>53</v>
      </c>
      <c r="H6" s="34" t="s">
        <v>57</v>
      </c>
      <c r="I6" s="34">
        <v>23</v>
      </c>
      <c r="J6" s="34">
        <v>11</v>
      </c>
      <c r="K6" s="36"/>
    </row>
    <row r="7" spans="3:11" x14ac:dyDescent="0.4">
      <c r="C7" s="34" t="s">
        <v>50</v>
      </c>
      <c r="D7" s="34" t="s">
        <v>20</v>
      </c>
      <c r="E7" s="34">
        <v>24</v>
      </c>
      <c r="F7" s="35" t="s">
        <v>21</v>
      </c>
      <c r="G7" s="34" t="s">
        <v>54</v>
      </c>
      <c r="H7" s="34" t="s">
        <v>58</v>
      </c>
      <c r="I7" s="34">
        <v>23</v>
      </c>
      <c r="J7" s="34">
        <v>15</v>
      </c>
      <c r="K7" s="37"/>
    </row>
    <row r="8" spans="3:11" x14ac:dyDescent="0.4">
      <c r="C8" s="34" t="s">
        <v>52</v>
      </c>
      <c r="D8" s="34" t="s">
        <v>25</v>
      </c>
      <c r="E8" s="34">
        <v>24</v>
      </c>
      <c r="F8" s="35" t="s">
        <v>27</v>
      </c>
      <c r="G8" s="34" t="s">
        <v>53</v>
      </c>
      <c r="H8" s="34" t="s">
        <v>59</v>
      </c>
      <c r="I8" s="34">
        <v>23</v>
      </c>
      <c r="J8" s="34">
        <v>8</v>
      </c>
      <c r="K8" s="37"/>
    </row>
    <row r="9" spans="3:11" x14ac:dyDescent="0.4">
      <c r="C9" s="34" t="s">
        <v>51</v>
      </c>
      <c r="D9" s="34" t="s">
        <v>25</v>
      </c>
      <c r="E9" s="34">
        <v>24</v>
      </c>
      <c r="F9" s="35" t="s">
        <v>27</v>
      </c>
      <c r="G9" s="34" t="s">
        <v>54</v>
      </c>
      <c r="H9" s="34" t="s">
        <v>60</v>
      </c>
      <c r="I9" s="34">
        <v>23</v>
      </c>
      <c r="J9" s="34">
        <v>9</v>
      </c>
      <c r="K9" s="36"/>
    </row>
    <row r="10" spans="3:11" x14ac:dyDescent="0.4">
      <c r="C10" s="39" t="s">
        <v>46</v>
      </c>
      <c r="D10" s="39"/>
      <c r="E10" s="38">
        <f>SUM(E5:E9)</f>
        <v>120</v>
      </c>
      <c r="F10" s="38" t="s">
        <v>47</v>
      </c>
      <c r="G10" s="38" t="s">
        <v>47</v>
      </c>
      <c r="H10" s="38" t="s">
        <v>47</v>
      </c>
      <c r="I10" s="38" t="s">
        <v>47</v>
      </c>
      <c r="J10" s="38">
        <f>SUM(J5:J9)</f>
        <v>52</v>
      </c>
      <c r="K10" s="38" t="s">
        <v>47</v>
      </c>
    </row>
  </sheetData>
  <mergeCells count="1">
    <mergeCell ref="C10:D10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36"/>
  <sheetViews>
    <sheetView zoomScale="85" zoomScaleNormal="85" workbookViewId="0">
      <selection activeCell="E19" sqref="E19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45946</v>
      </c>
      <c r="B4" s="15" t="s">
        <v>22</v>
      </c>
      <c r="C4" s="15" t="s">
        <v>23</v>
      </c>
      <c r="D4" s="10">
        <v>1</v>
      </c>
      <c r="E4" s="5">
        <v>2.2400000000000002</v>
      </c>
      <c r="F4" s="6">
        <v>0.6</v>
      </c>
      <c r="G4" s="16">
        <v>23</v>
      </c>
      <c r="H4" s="6">
        <v>0.23</v>
      </c>
      <c r="I4" s="17">
        <f>F4/H4</f>
        <v>2.6086956521739126</v>
      </c>
      <c r="J4"/>
      <c r="K4"/>
    </row>
    <row r="5" spans="1:11" ht="17.399999999999999" x14ac:dyDescent="0.4">
      <c r="A5" s="14">
        <v>45946</v>
      </c>
      <c r="B5" s="15" t="s">
        <v>22</v>
      </c>
      <c r="C5" s="15" t="s">
        <v>23</v>
      </c>
      <c r="D5" s="10">
        <v>2</v>
      </c>
      <c r="E5" s="5">
        <v>2.2200000000000002</v>
      </c>
      <c r="F5" s="6">
        <v>0.72</v>
      </c>
      <c r="G5" s="16">
        <v>23</v>
      </c>
      <c r="H5" s="6">
        <v>0.23</v>
      </c>
      <c r="I5" s="17">
        <f t="shared" ref="I5:I27" si="0">F5/H5</f>
        <v>3.1304347826086953</v>
      </c>
      <c r="J5"/>
      <c r="K5"/>
    </row>
    <row r="6" spans="1:11" ht="17.399999999999999" x14ac:dyDescent="0.4">
      <c r="A6" s="14">
        <v>45946</v>
      </c>
      <c r="B6" s="15" t="s">
        <v>22</v>
      </c>
      <c r="C6" s="15" t="s">
        <v>23</v>
      </c>
      <c r="D6" s="10">
        <v>3</v>
      </c>
      <c r="E6" s="5">
        <v>2.2400000000000002</v>
      </c>
      <c r="F6" s="6">
        <v>0.72</v>
      </c>
      <c r="G6" s="16">
        <v>23</v>
      </c>
      <c r="H6" s="6">
        <v>0.23</v>
      </c>
      <c r="I6" s="17">
        <f t="shared" si="0"/>
        <v>3.1304347826086953</v>
      </c>
      <c r="J6"/>
      <c r="K6"/>
    </row>
    <row r="7" spans="1:11" ht="17.399999999999999" x14ac:dyDescent="0.4">
      <c r="A7" s="25">
        <v>45946</v>
      </c>
      <c r="B7" s="26" t="s">
        <v>22</v>
      </c>
      <c r="C7" s="26" t="s">
        <v>23</v>
      </c>
      <c r="D7" s="27">
        <v>4</v>
      </c>
      <c r="E7" s="28">
        <v>2.2400000000000002</v>
      </c>
      <c r="F7" s="29">
        <v>0.73</v>
      </c>
      <c r="G7" s="30">
        <v>23</v>
      </c>
      <c r="H7" s="29">
        <v>0.23</v>
      </c>
      <c r="I7" s="31">
        <f t="shared" si="0"/>
        <v>3.1739130434782608</v>
      </c>
      <c r="J7"/>
      <c r="K7"/>
    </row>
    <row r="8" spans="1:11" ht="17.399999999999999" x14ac:dyDescent="0.4">
      <c r="A8" s="25">
        <v>45946</v>
      </c>
      <c r="B8" s="26" t="s">
        <v>22</v>
      </c>
      <c r="C8" s="26" t="s">
        <v>23</v>
      </c>
      <c r="D8" s="27">
        <v>5</v>
      </c>
      <c r="E8" s="28">
        <v>2.2400000000000002</v>
      </c>
      <c r="F8" s="29">
        <v>0.71</v>
      </c>
      <c r="G8" s="30">
        <v>23</v>
      </c>
      <c r="H8" s="29">
        <v>0.23</v>
      </c>
      <c r="I8" s="31">
        <f t="shared" si="0"/>
        <v>3.0869565217391299</v>
      </c>
      <c r="J8"/>
      <c r="K8"/>
    </row>
    <row r="9" spans="1:11" ht="17.399999999999999" x14ac:dyDescent="0.4">
      <c r="A9" s="25">
        <v>45946</v>
      </c>
      <c r="B9" s="26" t="s">
        <v>22</v>
      </c>
      <c r="C9" s="26" t="s">
        <v>23</v>
      </c>
      <c r="D9" s="27">
        <v>6</v>
      </c>
      <c r="E9" s="28">
        <v>2.2400000000000002</v>
      </c>
      <c r="F9" s="29">
        <v>0.69</v>
      </c>
      <c r="G9" s="30">
        <v>23</v>
      </c>
      <c r="H9" s="29">
        <v>0.23</v>
      </c>
      <c r="I9" s="31">
        <f t="shared" si="0"/>
        <v>2.9999999999999996</v>
      </c>
      <c r="J9"/>
      <c r="K9"/>
    </row>
    <row r="10" spans="1:11" ht="17.399999999999999" x14ac:dyDescent="0.4">
      <c r="A10" s="25">
        <v>45946</v>
      </c>
      <c r="B10" s="26" t="s">
        <v>22</v>
      </c>
      <c r="C10" s="26" t="s">
        <v>23</v>
      </c>
      <c r="D10" s="27">
        <v>7</v>
      </c>
      <c r="E10" s="28">
        <v>2.2400000000000002</v>
      </c>
      <c r="F10" s="29">
        <v>0.72</v>
      </c>
      <c r="G10" s="30">
        <v>23</v>
      </c>
      <c r="H10" s="29">
        <v>0.23</v>
      </c>
      <c r="I10" s="31">
        <f t="shared" si="0"/>
        <v>3.1304347826086953</v>
      </c>
      <c r="J10"/>
      <c r="K10"/>
    </row>
    <row r="11" spans="1:11" ht="17.399999999999999" x14ac:dyDescent="0.4">
      <c r="A11" s="14">
        <v>45946</v>
      </c>
      <c r="B11" s="15" t="s">
        <v>22</v>
      </c>
      <c r="C11" s="15" t="s">
        <v>23</v>
      </c>
      <c r="D11" s="10">
        <v>8</v>
      </c>
      <c r="E11" s="5">
        <v>2.2400000000000002</v>
      </c>
      <c r="F11" s="6">
        <v>0.72</v>
      </c>
      <c r="G11" s="16">
        <v>23</v>
      </c>
      <c r="H11" s="6">
        <v>0.23</v>
      </c>
      <c r="I11" s="17">
        <f t="shared" si="0"/>
        <v>3.1304347826086953</v>
      </c>
      <c r="J11"/>
      <c r="K11"/>
    </row>
    <row r="12" spans="1:11" ht="17.399999999999999" x14ac:dyDescent="0.4">
      <c r="A12" s="25">
        <v>45946</v>
      </c>
      <c r="B12" s="26" t="s">
        <v>22</v>
      </c>
      <c r="C12" s="26" t="s">
        <v>23</v>
      </c>
      <c r="D12" s="27">
        <v>9</v>
      </c>
      <c r="E12" s="28">
        <v>2.23</v>
      </c>
      <c r="F12" s="29">
        <v>0.61</v>
      </c>
      <c r="G12" s="30">
        <v>23</v>
      </c>
      <c r="H12" s="29">
        <v>0.23</v>
      </c>
      <c r="I12" s="31">
        <f t="shared" si="0"/>
        <v>2.652173913043478</v>
      </c>
      <c r="J12"/>
      <c r="K12"/>
    </row>
    <row r="13" spans="1:11" ht="17.399999999999999" x14ac:dyDescent="0.4">
      <c r="A13" s="14">
        <v>45946</v>
      </c>
      <c r="B13" s="15" t="s">
        <v>22</v>
      </c>
      <c r="C13" s="15" t="s">
        <v>23</v>
      </c>
      <c r="D13" s="10">
        <v>10</v>
      </c>
      <c r="E13" s="5">
        <v>2.2400000000000002</v>
      </c>
      <c r="F13" s="6">
        <v>0.7</v>
      </c>
      <c r="G13" s="16">
        <v>23</v>
      </c>
      <c r="H13" s="6">
        <v>0.23</v>
      </c>
      <c r="I13" s="17">
        <f t="shared" si="0"/>
        <v>3.043478260869565</v>
      </c>
      <c r="J13"/>
      <c r="K13"/>
    </row>
    <row r="14" spans="1:11" ht="17.399999999999999" x14ac:dyDescent="0.4">
      <c r="A14" s="14">
        <v>45946</v>
      </c>
      <c r="B14" s="15" t="s">
        <v>22</v>
      </c>
      <c r="C14" s="15" t="s">
        <v>23</v>
      </c>
      <c r="D14" s="10">
        <v>11</v>
      </c>
      <c r="E14" s="5">
        <v>2.23</v>
      </c>
      <c r="F14" s="6">
        <v>0.71</v>
      </c>
      <c r="G14" s="16">
        <v>23</v>
      </c>
      <c r="H14" s="6">
        <v>0.23</v>
      </c>
      <c r="I14" s="17">
        <f t="shared" si="0"/>
        <v>3.0869565217391299</v>
      </c>
      <c r="J14"/>
      <c r="K14"/>
    </row>
    <row r="15" spans="1:11" ht="17.399999999999999" x14ac:dyDescent="0.4">
      <c r="A15" s="25">
        <v>45946</v>
      </c>
      <c r="B15" s="26" t="s">
        <v>22</v>
      </c>
      <c r="C15" s="26" t="s">
        <v>23</v>
      </c>
      <c r="D15" s="27">
        <v>12</v>
      </c>
      <c r="E15" s="28">
        <v>2.2400000000000002</v>
      </c>
      <c r="F15" s="29">
        <v>0.79</v>
      </c>
      <c r="G15" s="30">
        <v>23</v>
      </c>
      <c r="H15" s="29">
        <v>0.23</v>
      </c>
      <c r="I15" s="31">
        <f t="shared" si="0"/>
        <v>3.4347826086956523</v>
      </c>
      <c r="J15"/>
      <c r="K15"/>
    </row>
    <row r="16" spans="1:11" ht="17.399999999999999" x14ac:dyDescent="0.4">
      <c r="A16" s="14">
        <v>45946</v>
      </c>
      <c r="B16" s="15" t="s">
        <v>22</v>
      </c>
      <c r="C16" s="15" t="s">
        <v>23</v>
      </c>
      <c r="D16" s="10">
        <v>13</v>
      </c>
      <c r="E16" s="5">
        <v>2.25</v>
      </c>
      <c r="F16" s="6">
        <v>0.84</v>
      </c>
      <c r="G16" s="16">
        <v>23</v>
      </c>
      <c r="H16" s="6">
        <v>0.23</v>
      </c>
      <c r="I16" s="17">
        <f t="shared" si="0"/>
        <v>3.652173913043478</v>
      </c>
      <c r="J16"/>
      <c r="K16"/>
    </row>
    <row r="17" spans="1:11" ht="17.399999999999999" x14ac:dyDescent="0.4">
      <c r="A17" s="14">
        <v>45946</v>
      </c>
      <c r="B17" s="15" t="s">
        <v>22</v>
      </c>
      <c r="C17" s="15" t="s">
        <v>23</v>
      </c>
      <c r="D17" s="10">
        <v>14</v>
      </c>
      <c r="E17" s="5">
        <v>2.23</v>
      </c>
      <c r="F17" s="6">
        <v>0.67</v>
      </c>
      <c r="G17" s="16">
        <v>23</v>
      </c>
      <c r="H17" s="6">
        <v>0.23</v>
      </c>
      <c r="I17" s="17">
        <f t="shared" si="0"/>
        <v>2.9130434782608696</v>
      </c>
      <c r="J17"/>
      <c r="K17"/>
    </row>
    <row r="18" spans="1:11" ht="17.399999999999999" x14ac:dyDescent="0.4">
      <c r="A18" s="14">
        <v>45946</v>
      </c>
      <c r="B18" s="15" t="s">
        <v>22</v>
      </c>
      <c r="C18" s="15" t="s">
        <v>23</v>
      </c>
      <c r="D18" s="10">
        <v>15</v>
      </c>
      <c r="E18" s="5">
        <v>2.2400000000000002</v>
      </c>
      <c r="F18" s="6">
        <v>0.66</v>
      </c>
      <c r="G18" s="16">
        <v>23</v>
      </c>
      <c r="H18" s="6">
        <v>0.23</v>
      </c>
      <c r="I18" s="17">
        <f t="shared" si="0"/>
        <v>2.8695652173913042</v>
      </c>
      <c r="J18"/>
      <c r="K18"/>
    </row>
    <row r="19" spans="1:11" ht="17.399999999999999" x14ac:dyDescent="0.4">
      <c r="A19" s="14">
        <v>45946</v>
      </c>
      <c r="B19" s="15" t="s">
        <v>22</v>
      </c>
      <c r="C19" s="15" t="s">
        <v>23</v>
      </c>
      <c r="D19" s="10">
        <v>16</v>
      </c>
      <c r="E19" s="5">
        <v>2.2400000000000002</v>
      </c>
      <c r="F19" s="6">
        <v>0.68</v>
      </c>
      <c r="G19" s="16">
        <v>23</v>
      </c>
      <c r="H19" s="6">
        <v>0.23</v>
      </c>
      <c r="I19" s="17">
        <f t="shared" si="0"/>
        <v>2.956521739130435</v>
      </c>
      <c r="J19"/>
      <c r="K19"/>
    </row>
    <row r="20" spans="1:11" ht="17.399999999999999" x14ac:dyDescent="0.4">
      <c r="A20" s="14">
        <v>45946</v>
      </c>
      <c r="B20" s="15" t="s">
        <v>22</v>
      </c>
      <c r="C20" s="15" t="s">
        <v>23</v>
      </c>
      <c r="D20" s="10">
        <v>17</v>
      </c>
      <c r="E20" s="5">
        <v>2.2400000000000002</v>
      </c>
      <c r="F20" s="6">
        <v>0.66</v>
      </c>
      <c r="G20" s="16">
        <v>23</v>
      </c>
      <c r="H20" s="6">
        <v>0.23</v>
      </c>
      <c r="I20" s="17">
        <f t="shared" si="0"/>
        <v>2.8695652173913042</v>
      </c>
      <c r="J20"/>
      <c r="K20"/>
    </row>
    <row r="21" spans="1:11" ht="17.399999999999999" x14ac:dyDescent="0.4">
      <c r="A21" s="14">
        <v>45946</v>
      </c>
      <c r="B21" s="15" t="s">
        <v>22</v>
      </c>
      <c r="C21" s="15" t="s">
        <v>23</v>
      </c>
      <c r="D21" s="10">
        <v>18</v>
      </c>
      <c r="E21" s="5">
        <v>2.2400000000000002</v>
      </c>
      <c r="F21" s="6">
        <v>0.66</v>
      </c>
      <c r="G21" s="16">
        <v>23</v>
      </c>
      <c r="H21" s="6">
        <v>0.23</v>
      </c>
      <c r="I21" s="17">
        <f t="shared" si="0"/>
        <v>2.8695652173913042</v>
      </c>
      <c r="J21"/>
      <c r="K21"/>
    </row>
    <row r="22" spans="1:11" ht="17.399999999999999" x14ac:dyDescent="0.4">
      <c r="A22" s="25">
        <v>45946</v>
      </c>
      <c r="B22" s="26" t="s">
        <v>22</v>
      </c>
      <c r="C22" s="26" t="s">
        <v>23</v>
      </c>
      <c r="D22" s="27">
        <v>19</v>
      </c>
      <c r="E22" s="28">
        <v>2.2400000000000002</v>
      </c>
      <c r="F22" s="29">
        <v>0.7</v>
      </c>
      <c r="G22" s="30">
        <v>23</v>
      </c>
      <c r="H22" s="29">
        <v>0.23</v>
      </c>
      <c r="I22" s="31">
        <f t="shared" si="0"/>
        <v>3.043478260869565</v>
      </c>
      <c r="J22"/>
      <c r="K22"/>
    </row>
    <row r="23" spans="1:11" ht="17.399999999999999" x14ac:dyDescent="0.4">
      <c r="A23" s="14">
        <v>45946</v>
      </c>
      <c r="B23" s="15" t="s">
        <v>22</v>
      </c>
      <c r="C23" s="15" t="s">
        <v>23</v>
      </c>
      <c r="D23" s="10">
        <v>20</v>
      </c>
      <c r="E23" s="5">
        <v>2.2400000000000002</v>
      </c>
      <c r="F23" s="6">
        <v>0.75</v>
      </c>
      <c r="G23" s="16">
        <v>23</v>
      </c>
      <c r="H23" s="6">
        <v>0.23</v>
      </c>
      <c r="I23" s="17">
        <f t="shared" si="0"/>
        <v>3.2608695652173911</v>
      </c>
      <c r="J23"/>
      <c r="K23"/>
    </row>
    <row r="24" spans="1:11" ht="17.399999999999999" x14ac:dyDescent="0.4">
      <c r="A24" s="25">
        <v>45946</v>
      </c>
      <c r="B24" s="26" t="s">
        <v>22</v>
      </c>
      <c r="C24" s="26" t="s">
        <v>23</v>
      </c>
      <c r="D24" s="27">
        <v>21</v>
      </c>
      <c r="E24" s="28">
        <v>2.2400000000000002</v>
      </c>
      <c r="F24" s="29">
        <v>0.74</v>
      </c>
      <c r="G24" s="30">
        <v>23</v>
      </c>
      <c r="H24" s="29">
        <v>0.23</v>
      </c>
      <c r="I24" s="31">
        <f t="shared" si="0"/>
        <v>3.2173913043478257</v>
      </c>
      <c r="J24"/>
      <c r="K24"/>
    </row>
    <row r="25" spans="1:11" ht="17.399999999999999" x14ac:dyDescent="0.4">
      <c r="A25" s="14">
        <v>45946</v>
      </c>
      <c r="B25" s="15" t="s">
        <v>22</v>
      </c>
      <c r="C25" s="15" t="s">
        <v>23</v>
      </c>
      <c r="D25" s="10">
        <v>22</v>
      </c>
      <c r="E25" s="5">
        <v>2.21</v>
      </c>
      <c r="F25" s="6">
        <v>0.77</v>
      </c>
      <c r="G25" s="16">
        <v>23</v>
      </c>
      <c r="H25" s="6">
        <v>0.23</v>
      </c>
      <c r="I25" s="17">
        <f t="shared" si="0"/>
        <v>3.3478260869565215</v>
      </c>
      <c r="J25"/>
      <c r="K25"/>
    </row>
    <row r="26" spans="1:11" ht="17.399999999999999" x14ac:dyDescent="0.4">
      <c r="A26" s="25">
        <v>45946</v>
      </c>
      <c r="B26" s="26" t="s">
        <v>22</v>
      </c>
      <c r="C26" s="26" t="s">
        <v>23</v>
      </c>
      <c r="D26" s="27">
        <v>23</v>
      </c>
      <c r="E26" s="28">
        <v>2.25</v>
      </c>
      <c r="F26" s="29">
        <v>0.68</v>
      </c>
      <c r="G26" s="30">
        <v>23</v>
      </c>
      <c r="H26" s="29">
        <v>0.23</v>
      </c>
      <c r="I26" s="31">
        <f t="shared" si="0"/>
        <v>2.956521739130435</v>
      </c>
      <c r="J26"/>
      <c r="K26"/>
    </row>
    <row r="27" spans="1:11" ht="17.399999999999999" x14ac:dyDescent="0.4">
      <c r="A27" s="14">
        <v>45946</v>
      </c>
      <c r="B27" s="15" t="s">
        <v>22</v>
      </c>
      <c r="C27" s="15" t="s">
        <v>23</v>
      </c>
      <c r="D27" s="10">
        <v>24</v>
      </c>
      <c r="E27" s="5">
        <v>2.2400000000000002</v>
      </c>
      <c r="F27" s="6">
        <v>0.67</v>
      </c>
      <c r="G27" s="16">
        <v>23</v>
      </c>
      <c r="H27" s="6">
        <v>0.23</v>
      </c>
      <c r="I27" s="17">
        <f t="shared" si="0"/>
        <v>2.9130434782608696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2.2375000000000007</v>
      </c>
      <c r="F28" s="18">
        <f>AVERAGE(F4:F27)</f>
        <v>0.70416666666666672</v>
      </c>
      <c r="G28" s="23"/>
      <c r="H28" s="23"/>
      <c r="I28" s="17">
        <f>AVERAGE(I4:I27)</f>
        <v>3.0615942028985503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2.25</v>
      </c>
      <c r="F29" s="18">
        <f>MAX(F4:F27)</f>
        <v>0.84</v>
      </c>
      <c r="G29" s="24"/>
      <c r="H29" s="23"/>
      <c r="I29" s="17">
        <f>MAX(I4:I27)</f>
        <v>3.652173913043478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2.21</v>
      </c>
      <c r="F30" s="18">
        <f>MIN(F4:F27)</f>
        <v>0.6</v>
      </c>
      <c r="G30" s="24"/>
      <c r="H30" s="23"/>
      <c r="I30" s="19">
        <f>MIN(I4:I27)</f>
        <v>2.6086956521739126</v>
      </c>
      <c r="J30" s="20"/>
    </row>
    <row r="31" spans="1:11" ht="141" customHeight="1" x14ac:dyDescent="0.4">
      <c r="A31" s="21" t="s">
        <v>7</v>
      </c>
      <c r="B31" s="51" t="s">
        <v>61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77BB2-B733-4A08-85DE-B7FF2585AE86}">
  <sheetPr>
    <pageSetUpPr fitToPage="1"/>
  </sheetPr>
  <dimension ref="A1:K36"/>
  <sheetViews>
    <sheetView zoomScale="85" zoomScaleNormal="85" workbookViewId="0">
      <selection activeCell="G32" sqref="G32:I3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45946</v>
      </c>
      <c r="B4" s="15" t="s">
        <v>24</v>
      </c>
      <c r="C4" s="15" t="s">
        <v>26</v>
      </c>
      <c r="D4" s="10">
        <v>1</v>
      </c>
      <c r="E4" s="5">
        <v>2.2400000000000002</v>
      </c>
      <c r="F4" s="6">
        <v>0.79</v>
      </c>
      <c r="G4" s="16">
        <v>23</v>
      </c>
      <c r="H4" s="6">
        <v>0.23</v>
      </c>
      <c r="I4" s="17">
        <f>F4/H4</f>
        <v>3.4347826086956523</v>
      </c>
      <c r="J4"/>
      <c r="K4"/>
    </row>
    <row r="5" spans="1:11" ht="17.399999999999999" x14ac:dyDescent="0.4">
      <c r="A5" s="25">
        <v>45946</v>
      </c>
      <c r="B5" s="26" t="s">
        <v>24</v>
      </c>
      <c r="C5" s="26" t="s">
        <v>26</v>
      </c>
      <c r="D5" s="27">
        <v>2</v>
      </c>
      <c r="E5" s="28">
        <v>2.23</v>
      </c>
      <c r="F5" s="29">
        <v>0.76</v>
      </c>
      <c r="G5" s="30">
        <v>23</v>
      </c>
      <c r="H5" s="29">
        <v>0.23</v>
      </c>
      <c r="I5" s="31">
        <f t="shared" ref="I5:I27" si="0">F5/H5</f>
        <v>3.3043478260869565</v>
      </c>
      <c r="J5"/>
      <c r="K5"/>
    </row>
    <row r="6" spans="1:11" ht="17.399999999999999" x14ac:dyDescent="0.4">
      <c r="A6" s="25">
        <v>45946</v>
      </c>
      <c r="B6" s="26" t="s">
        <v>24</v>
      </c>
      <c r="C6" s="26" t="s">
        <v>26</v>
      </c>
      <c r="D6" s="27">
        <v>3</v>
      </c>
      <c r="E6" s="28">
        <v>2.2400000000000002</v>
      </c>
      <c r="F6" s="29">
        <v>0.72</v>
      </c>
      <c r="G6" s="30">
        <v>23</v>
      </c>
      <c r="H6" s="29">
        <v>0.23</v>
      </c>
      <c r="I6" s="31">
        <f t="shared" si="0"/>
        <v>3.1304347826086953</v>
      </c>
      <c r="J6"/>
      <c r="K6"/>
    </row>
    <row r="7" spans="1:11" ht="17.399999999999999" x14ac:dyDescent="0.4">
      <c r="A7" s="14">
        <v>45946</v>
      </c>
      <c r="B7" s="15" t="s">
        <v>24</v>
      </c>
      <c r="C7" s="15" t="s">
        <v>26</v>
      </c>
      <c r="D7" s="10">
        <v>4</v>
      </c>
      <c r="E7" s="5">
        <v>2.2200000000000002</v>
      </c>
      <c r="F7" s="6">
        <v>0.72</v>
      </c>
      <c r="G7" s="16">
        <v>23</v>
      </c>
      <c r="H7" s="6">
        <v>0.23</v>
      </c>
      <c r="I7" s="17">
        <f t="shared" si="0"/>
        <v>3.1304347826086953</v>
      </c>
      <c r="J7"/>
      <c r="K7"/>
    </row>
    <row r="8" spans="1:11" ht="17.399999999999999" x14ac:dyDescent="0.4">
      <c r="A8" s="14">
        <v>45946</v>
      </c>
      <c r="B8" s="15" t="s">
        <v>24</v>
      </c>
      <c r="C8" s="15" t="s">
        <v>26</v>
      </c>
      <c r="D8" s="10">
        <v>5</v>
      </c>
      <c r="E8" s="5">
        <v>2.2200000000000002</v>
      </c>
      <c r="F8" s="6">
        <v>0.77</v>
      </c>
      <c r="G8" s="16">
        <v>23</v>
      </c>
      <c r="H8" s="6">
        <v>0.23</v>
      </c>
      <c r="I8" s="17">
        <f t="shared" si="0"/>
        <v>3.3478260869565215</v>
      </c>
      <c r="J8"/>
      <c r="K8"/>
    </row>
    <row r="9" spans="1:11" ht="17.399999999999999" x14ac:dyDescent="0.4">
      <c r="A9" s="25">
        <v>45946</v>
      </c>
      <c r="B9" s="26" t="s">
        <v>24</v>
      </c>
      <c r="C9" s="26" t="s">
        <v>26</v>
      </c>
      <c r="D9" s="27">
        <v>6</v>
      </c>
      <c r="E9" s="28">
        <v>2.23</v>
      </c>
      <c r="F9" s="29">
        <v>0.8</v>
      </c>
      <c r="G9" s="30">
        <v>23</v>
      </c>
      <c r="H9" s="29">
        <v>0.23</v>
      </c>
      <c r="I9" s="31">
        <f t="shared" si="0"/>
        <v>3.4782608695652173</v>
      </c>
      <c r="J9"/>
      <c r="K9"/>
    </row>
    <row r="10" spans="1:11" ht="17.399999999999999" x14ac:dyDescent="0.4">
      <c r="A10" s="14">
        <v>45946</v>
      </c>
      <c r="B10" s="15" t="s">
        <v>24</v>
      </c>
      <c r="C10" s="15" t="s">
        <v>26</v>
      </c>
      <c r="D10" s="10">
        <v>7</v>
      </c>
      <c r="E10" s="5">
        <v>2.25</v>
      </c>
      <c r="F10" s="6">
        <v>0.82</v>
      </c>
      <c r="G10" s="16">
        <v>23</v>
      </c>
      <c r="H10" s="6">
        <v>0.23</v>
      </c>
      <c r="I10" s="17">
        <f t="shared" si="0"/>
        <v>3.5652173913043477</v>
      </c>
      <c r="J10"/>
      <c r="K10"/>
    </row>
    <row r="11" spans="1:11" ht="17.399999999999999" x14ac:dyDescent="0.4">
      <c r="A11" s="25">
        <v>45946</v>
      </c>
      <c r="B11" s="26" t="s">
        <v>24</v>
      </c>
      <c r="C11" s="26" t="s">
        <v>26</v>
      </c>
      <c r="D11" s="27">
        <v>8</v>
      </c>
      <c r="E11" s="28">
        <v>2.2400000000000002</v>
      </c>
      <c r="F11" s="29">
        <v>0.8</v>
      </c>
      <c r="G11" s="30">
        <v>23</v>
      </c>
      <c r="H11" s="29">
        <v>0.23</v>
      </c>
      <c r="I11" s="31">
        <f t="shared" si="0"/>
        <v>3.4782608695652173</v>
      </c>
      <c r="J11"/>
      <c r="K11"/>
    </row>
    <row r="12" spans="1:11" ht="17.399999999999999" x14ac:dyDescent="0.4">
      <c r="A12" s="25">
        <v>45946</v>
      </c>
      <c r="B12" s="26" t="s">
        <v>24</v>
      </c>
      <c r="C12" s="26" t="s">
        <v>26</v>
      </c>
      <c r="D12" s="27">
        <v>9</v>
      </c>
      <c r="E12" s="28">
        <v>2.2400000000000002</v>
      </c>
      <c r="F12" s="29">
        <v>0.83</v>
      </c>
      <c r="G12" s="30">
        <v>23</v>
      </c>
      <c r="H12" s="29">
        <v>0.23</v>
      </c>
      <c r="I12" s="31">
        <f t="shared" si="0"/>
        <v>3.6086956521739126</v>
      </c>
      <c r="J12"/>
      <c r="K12"/>
    </row>
    <row r="13" spans="1:11" ht="17.399999999999999" x14ac:dyDescent="0.4">
      <c r="A13" s="25">
        <v>45946</v>
      </c>
      <c r="B13" s="26" t="s">
        <v>24</v>
      </c>
      <c r="C13" s="26" t="s">
        <v>26</v>
      </c>
      <c r="D13" s="27">
        <v>10</v>
      </c>
      <c r="E13" s="28">
        <v>2.2400000000000002</v>
      </c>
      <c r="F13" s="29">
        <v>0.84</v>
      </c>
      <c r="G13" s="30">
        <v>23</v>
      </c>
      <c r="H13" s="29">
        <v>0.23</v>
      </c>
      <c r="I13" s="31">
        <f t="shared" si="0"/>
        <v>3.652173913043478</v>
      </c>
      <c r="J13"/>
      <c r="K13"/>
    </row>
    <row r="14" spans="1:11" ht="17.399999999999999" x14ac:dyDescent="0.4">
      <c r="A14" s="14">
        <v>45946</v>
      </c>
      <c r="B14" s="15" t="s">
        <v>24</v>
      </c>
      <c r="C14" s="15" t="s">
        <v>26</v>
      </c>
      <c r="D14" s="10">
        <v>11</v>
      </c>
      <c r="E14" s="5">
        <v>2.23</v>
      </c>
      <c r="F14" s="6">
        <v>0.79</v>
      </c>
      <c r="G14" s="16">
        <v>23</v>
      </c>
      <c r="H14" s="6">
        <v>0.23</v>
      </c>
      <c r="I14" s="17">
        <f t="shared" si="0"/>
        <v>3.4347826086956523</v>
      </c>
      <c r="J14"/>
      <c r="K14"/>
    </row>
    <row r="15" spans="1:11" ht="17.399999999999999" x14ac:dyDescent="0.4">
      <c r="A15" s="14">
        <v>45946</v>
      </c>
      <c r="B15" s="15" t="s">
        <v>24</v>
      </c>
      <c r="C15" s="15" t="s">
        <v>26</v>
      </c>
      <c r="D15" s="10">
        <v>12</v>
      </c>
      <c r="E15" s="5">
        <v>2.23</v>
      </c>
      <c r="F15" s="6">
        <v>0.73</v>
      </c>
      <c r="G15" s="16">
        <v>23</v>
      </c>
      <c r="H15" s="6">
        <v>0.23</v>
      </c>
      <c r="I15" s="17">
        <f t="shared" si="0"/>
        <v>3.1739130434782608</v>
      </c>
      <c r="J15"/>
      <c r="K15"/>
    </row>
    <row r="16" spans="1:11" ht="17.399999999999999" x14ac:dyDescent="0.4">
      <c r="A16" s="25">
        <v>45946</v>
      </c>
      <c r="B16" s="26" t="s">
        <v>24</v>
      </c>
      <c r="C16" s="26" t="s">
        <v>26</v>
      </c>
      <c r="D16" s="27">
        <v>13</v>
      </c>
      <c r="E16" s="28">
        <v>2.2400000000000002</v>
      </c>
      <c r="F16" s="29">
        <v>0.78</v>
      </c>
      <c r="G16" s="30">
        <v>23</v>
      </c>
      <c r="H16" s="29">
        <v>0.23</v>
      </c>
      <c r="I16" s="31">
        <f t="shared" si="0"/>
        <v>3.3913043478260869</v>
      </c>
      <c r="J16"/>
      <c r="K16"/>
    </row>
    <row r="17" spans="1:11" ht="17.399999999999999" x14ac:dyDescent="0.4">
      <c r="A17" s="14">
        <v>45946</v>
      </c>
      <c r="B17" s="15" t="s">
        <v>24</v>
      </c>
      <c r="C17" s="15" t="s">
        <v>26</v>
      </c>
      <c r="D17" s="10">
        <v>14</v>
      </c>
      <c r="E17" s="5">
        <v>2.2400000000000002</v>
      </c>
      <c r="F17" s="6">
        <v>0.73</v>
      </c>
      <c r="G17" s="16">
        <v>23</v>
      </c>
      <c r="H17" s="6">
        <v>0.23</v>
      </c>
      <c r="I17" s="17">
        <f t="shared" si="0"/>
        <v>3.1739130434782608</v>
      </c>
      <c r="J17"/>
      <c r="K17"/>
    </row>
    <row r="18" spans="1:11" ht="17.399999999999999" x14ac:dyDescent="0.4">
      <c r="A18" s="25">
        <v>45946</v>
      </c>
      <c r="B18" s="26" t="s">
        <v>24</v>
      </c>
      <c r="C18" s="26" t="s">
        <v>26</v>
      </c>
      <c r="D18" s="27">
        <v>15</v>
      </c>
      <c r="E18" s="28">
        <v>2.2400000000000002</v>
      </c>
      <c r="F18" s="29">
        <v>0.79</v>
      </c>
      <c r="G18" s="30">
        <v>23</v>
      </c>
      <c r="H18" s="29">
        <v>0.23</v>
      </c>
      <c r="I18" s="31">
        <f t="shared" si="0"/>
        <v>3.4347826086956523</v>
      </c>
      <c r="J18"/>
      <c r="K18"/>
    </row>
    <row r="19" spans="1:11" ht="17.399999999999999" x14ac:dyDescent="0.4">
      <c r="A19" s="14">
        <v>45946</v>
      </c>
      <c r="B19" s="15" t="s">
        <v>24</v>
      </c>
      <c r="C19" s="15" t="s">
        <v>26</v>
      </c>
      <c r="D19" s="10">
        <v>16</v>
      </c>
      <c r="E19" s="5">
        <v>2.2400000000000002</v>
      </c>
      <c r="F19" s="6">
        <v>0.72</v>
      </c>
      <c r="G19" s="16">
        <v>23</v>
      </c>
      <c r="H19" s="6">
        <v>0.23</v>
      </c>
      <c r="I19" s="17">
        <f t="shared" si="0"/>
        <v>3.1304347826086953</v>
      </c>
      <c r="J19"/>
      <c r="K19"/>
    </row>
    <row r="20" spans="1:11" ht="17.399999999999999" x14ac:dyDescent="0.4">
      <c r="A20" s="14">
        <v>45946</v>
      </c>
      <c r="B20" s="15" t="s">
        <v>24</v>
      </c>
      <c r="C20" s="15" t="s">
        <v>26</v>
      </c>
      <c r="D20" s="10">
        <v>17</v>
      </c>
      <c r="E20" s="5">
        <v>2.23</v>
      </c>
      <c r="F20" s="6">
        <v>0.79</v>
      </c>
      <c r="G20" s="16">
        <v>23</v>
      </c>
      <c r="H20" s="6">
        <v>0.23</v>
      </c>
      <c r="I20" s="17">
        <f t="shared" si="0"/>
        <v>3.4347826086956523</v>
      </c>
      <c r="J20"/>
      <c r="K20"/>
    </row>
    <row r="21" spans="1:11" ht="17.399999999999999" x14ac:dyDescent="0.4">
      <c r="A21" s="14">
        <v>45946</v>
      </c>
      <c r="B21" s="15" t="s">
        <v>24</v>
      </c>
      <c r="C21" s="15" t="s">
        <v>26</v>
      </c>
      <c r="D21" s="10">
        <v>18</v>
      </c>
      <c r="E21" s="5">
        <v>2.2200000000000002</v>
      </c>
      <c r="F21" s="6">
        <v>0.84</v>
      </c>
      <c r="G21" s="16">
        <v>23</v>
      </c>
      <c r="H21" s="6">
        <v>0.23</v>
      </c>
      <c r="I21" s="17">
        <f t="shared" si="0"/>
        <v>3.652173913043478</v>
      </c>
      <c r="J21"/>
      <c r="K21"/>
    </row>
    <row r="22" spans="1:11" ht="17.399999999999999" x14ac:dyDescent="0.4">
      <c r="A22" s="25">
        <v>45946</v>
      </c>
      <c r="B22" s="26" t="s">
        <v>24</v>
      </c>
      <c r="C22" s="26" t="s">
        <v>26</v>
      </c>
      <c r="D22" s="27">
        <v>19</v>
      </c>
      <c r="E22" s="28">
        <v>2.2400000000000002</v>
      </c>
      <c r="F22" s="29">
        <v>0.74</v>
      </c>
      <c r="G22" s="30">
        <v>23</v>
      </c>
      <c r="H22" s="29">
        <v>0.23</v>
      </c>
      <c r="I22" s="31">
        <f t="shared" si="0"/>
        <v>3.2173913043478257</v>
      </c>
      <c r="J22"/>
      <c r="K22"/>
    </row>
    <row r="23" spans="1:11" ht="17.399999999999999" x14ac:dyDescent="0.4">
      <c r="A23" s="25">
        <v>45946</v>
      </c>
      <c r="B23" s="26" t="s">
        <v>24</v>
      </c>
      <c r="C23" s="26" t="s">
        <v>26</v>
      </c>
      <c r="D23" s="27">
        <v>20</v>
      </c>
      <c r="E23" s="28">
        <v>2.23</v>
      </c>
      <c r="F23" s="29">
        <v>0.77</v>
      </c>
      <c r="G23" s="30">
        <v>23</v>
      </c>
      <c r="H23" s="29">
        <v>0.23</v>
      </c>
      <c r="I23" s="31">
        <f t="shared" si="0"/>
        <v>3.3478260869565215</v>
      </c>
      <c r="J23"/>
      <c r="K23"/>
    </row>
    <row r="24" spans="1:11" ht="17.399999999999999" x14ac:dyDescent="0.4">
      <c r="A24" s="14">
        <v>45946</v>
      </c>
      <c r="B24" s="15" t="s">
        <v>24</v>
      </c>
      <c r="C24" s="15" t="s">
        <v>26</v>
      </c>
      <c r="D24" s="10">
        <v>21</v>
      </c>
      <c r="E24" s="5">
        <v>2.2200000000000002</v>
      </c>
      <c r="F24" s="6">
        <v>0.75</v>
      </c>
      <c r="G24" s="16">
        <v>23</v>
      </c>
      <c r="H24" s="6">
        <v>0.23</v>
      </c>
      <c r="I24" s="17">
        <f t="shared" si="0"/>
        <v>3.2608695652173911</v>
      </c>
      <c r="J24"/>
      <c r="K24"/>
    </row>
    <row r="25" spans="1:11" ht="17.399999999999999" x14ac:dyDescent="0.4">
      <c r="A25" s="14">
        <v>45946</v>
      </c>
      <c r="B25" s="15" t="s">
        <v>24</v>
      </c>
      <c r="C25" s="15" t="s">
        <v>26</v>
      </c>
      <c r="D25" s="10">
        <v>22</v>
      </c>
      <c r="E25" s="5">
        <v>2.2200000000000002</v>
      </c>
      <c r="F25" s="6">
        <v>0.79</v>
      </c>
      <c r="G25" s="16">
        <v>23</v>
      </c>
      <c r="H25" s="6">
        <v>0.23</v>
      </c>
      <c r="I25" s="17">
        <f t="shared" si="0"/>
        <v>3.4347826086956523</v>
      </c>
      <c r="J25"/>
      <c r="K25"/>
    </row>
    <row r="26" spans="1:11" ht="17.399999999999999" x14ac:dyDescent="0.4">
      <c r="A26" s="14">
        <v>45946</v>
      </c>
      <c r="B26" s="15" t="s">
        <v>24</v>
      </c>
      <c r="C26" s="15" t="s">
        <v>26</v>
      </c>
      <c r="D26" s="10">
        <v>23</v>
      </c>
      <c r="E26" s="5">
        <v>2.23</v>
      </c>
      <c r="F26" s="6">
        <v>0.81</v>
      </c>
      <c r="G26" s="16">
        <v>23</v>
      </c>
      <c r="H26" s="6">
        <v>0.23</v>
      </c>
      <c r="I26" s="17">
        <f t="shared" si="0"/>
        <v>3.5217391304347827</v>
      </c>
      <c r="J26"/>
      <c r="K26"/>
    </row>
    <row r="27" spans="1:11" ht="17.399999999999999" x14ac:dyDescent="0.4">
      <c r="A27" s="25">
        <v>45946</v>
      </c>
      <c r="B27" s="26" t="s">
        <v>24</v>
      </c>
      <c r="C27" s="26" t="s">
        <v>26</v>
      </c>
      <c r="D27" s="27">
        <v>24</v>
      </c>
      <c r="E27" s="28">
        <v>2.2200000000000002</v>
      </c>
      <c r="F27" s="29">
        <v>0.72</v>
      </c>
      <c r="G27" s="30">
        <v>23</v>
      </c>
      <c r="H27" s="29">
        <v>0.23</v>
      </c>
      <c r="I27" s="31">
        <f t="shared" si="0"/>
        <v>3.1304347826086953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2.2325000000000004</v>
      </c>
      <c r="F28" s="18">
        <f>AVERAGE(F4:F27)</f>
        <v>0.77499999999999991</v>
      </c>
      <c r="G28" s="23"/>
      <c r="H28" s="23"/>
      <c r="I28" s="17">
        <f>AVERAGE(I4:I27)</f>
        <v>3.3695652173913033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2.25</v>
      </c>
      <c r="F29" s="18">
        <f>MAX(F4:F27)</f>
        <v>0.84</v>
      </c>
      <c r="G29" s="24"/>
      <c r="H29" s="23"/>
      <c r="I29" s="17">
        <f>MAX(I4:I27)</f>
        <v>3.652173913043478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2.2200000000000002</v>
      </c>
      <c r="F30" s="18">
        <f>MIN(F4:F27)</f>
        <v>0.72</v>
      </c>
      <c r="G30" s="24"/>
      <c r="H30" s="23"/>
      <c r="I30" s="19">
        <f>MIN(I4:I27)</f>
        <v>3.1304347826086953</v>
      </c>
      <c r="J30" s="20"/>
    </row>
    <row r="31" spans="1:11" ht="141" customHeight="1" x14ac:dyDescent="0.4">
      <c r="A31" s="21" t="s">
        <v>7</v>
      </c>
      <c r="B31" s="51" t="s">
        <v>28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92A4-7F6F-472F-85FE-598E839DC5AD}">
  <sheetPr>
    <pageSetUpPr fitToPage="1"/>
  </sheetPr>
  <dimension ref="A1:K36"/>
  <sheetViews>
    <sheetView zoomScale="85" zoomScaleNormal="85" workbookViewId="0">
      <selection activeCell="B31" sqref="B31:E31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14</v>
      </c>
      <c r="D2" s="46" t="s">
        <v>21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45946</v>
      </c>
      <c r="B4" s="15" t="s">
        <v>29</v>
      </c>
      <c r="C4" s="15" t="s">
        <v>30</v>
      </c>
      <c r="D4" s="10">
        <v>1</v>
      </c>
      <c r="E4" s="5">
        <v>2.2200000000000002</v>
      </c>
      <c r="F4" s="6">
        <v>0.97</v>
      </c>
      <c r="G4" s="16">
        <v>23</v>
      </c>
      <c r="H4" s="6">
        <v>0.25</v>
      </c>
      <c r="I4" s="17">
        <f>F4/H4</f>
        <v>3.88</v>
      </c>
      <c r="J4"/>
      <c r="K4"/>
    </row>
    <row r="5" spans="1:11" ht="17.399999999999999" x14ac:dyDescent="0.4">
      <c r="A5" s="25">
        <v>45946</v>
      </c>
      <c r="B5" s="26" t="s">
        <v>29</v>
      </c>
      <c r="C5" s="26" t="s">
        <v>30</v>
      </c>
      <c r="D5" s="27">
        <v>2</v>
      </c>
      <c r="E5" s="28">
        <v>2.23</v>
      </c>
      <c r="F5" s="29">
        <v>0.96</v>
      </c>
      <c r="G5" s="30">
        <v>23</v>
      </c>
      <c r="H5" s="29">
        <v>0.25</v>
      </c>
      <c r="I5" s="31">
        <f t="shared" ref="I5:I27" si="0">F5/H5</f>
        <v>3.84</v>
      </c>
      <c r="J5"/>
      <c r="K5"/>
    </row>
    <row r="6" spans="1:11" ht="17.399999999999999" x14ac:dyDescent="0.4">
      <c r="A6" s="14">
        <v>45946</v>
      </c>
      <c r="B6" s="15" t="s">
        <v>29</v>
      </c>
      <c r="C6" s="15" t="s">
        <v>30</v>
      </c>
      <c r="D6" s="10">
        <v>3</v>
      </c>
      <c r="E6" s="5">
        <v>2.23</v>
      </c>
      <c r="F6" s="6">
        <v>0.9</v>
      </c>
      <c r="G6" s="16">
        <v>23</v>
      </c>
      <c r="H6" s="6">
        <v>0.25</v>
      </c>
      <c r="I6" s="17">
        <f t="shared" si="0"/>
        <v>3.6</v>
      </c>
      <c r="J6"/>
      <c r="K6"/>
    </row>
    <row r="7" spans="1:11" ht="17.399999999999999" x14ac:dyDescent="0.4">
      <c r="A7" s="25">
        <v>45946</v>
      </c>
      <c r="B7" s="26" t="s">
        <v>29</v>
      </c>
      <c r="C7" s="26" t="s">
        <v>30</v>
      </c>
      <c r="D7" s="27">
        <v>4</v>
      </c>
      <c r="E7" s="28">
        <v>2.23</v>
      </c>
      <c r="F7" s="29">
        <v>0.9</v>
      </c>
      <c r="G7" s="30">
        <v>23</v>
      </c>
      <c r="H7" s="29">
        <v>0.25</v>
      </c>
      <c r="I7" s="31">
        <f t="shared" si="0"/>
        <v>3.6</v>
      </c>
      <c r="J7"/>
      <c r="K7"/>
    </row>
    <row r="8" spans="1:11" ht="17.399999999999999" x14ac:dyDescent="0.4">
      <c r="A8" s="14">
        <v>45946</v>
      </c>
      <c r="B8" s="15" t="s">
        <v>29</v>
      </c>
      <c r="C8" s="15" t="s">
        <v>30</v>
      </c>
      <c r="D8" s="10">
        <v>5</v>
      </c>
      <c r="E8" s="5">
        <v>2.2200000000000002</v>
      </c>
      <c r="F8" s="6">
        <v>0.97</v>
      </c>
      <c r="G8" s="16">
        <v>23</v>
      </c>
      <c r="H8" s="6">
        <v>0.25</v>
      </c>
      <c r="I8" s="17">
        <f t="shared" si="0"/>
        <v>3.88</v>
      </c>
      <c r="J8"/>
      <c r="K8"/>
    </row>
    <row r="9" spans="1:11" ht="17.399999999999999" x14ac:dyDescent="0.4">
      <c r="A9" s="14">
        <v>45946</v>
      </c>
      <c r="B9" s="15" t="s">
        <v>29</v>
      </c>
      <c r="C9" s="15" t="s">
        <v>30</v>
      </c>
      <c r="D9" s="10">
        <v>6</v>
      </c>
      <c r="E9" s="5">
        <v>2.2400000000000002</v>
      </c>
      <c r="F9" s="6">
        <v>0.99</v>
      </c>
      <c r="G9" s="16">
        <v>23</v>
      </c>
      <c r="H9" s="6">
        <v>0.25</v>
      </c>
      <c r="I9" s="17">
        <f t="shared" si="0"/>
        <v>3.96</v>
      </c>
      <c r="J9"/>
      <c r="K9"/>
    </row>
    <row r="10" spans="1:11" ht="17.399999999999999" x14ac:dyDescent="0.4">
      <c r="A10" s="25">
        <v>45946</v>
      </c>
      <c r="B10" s="26" t="s">
        <v>29</v>
      </c>
      <c r="C10" s="26" t="s">
        <v>30</v>
      </c>
      <c r="D10" s="27">
        <v>7</v>
      </c>
      <c r="E10" s="28">
        <v>2.2400000000000002</v>
      </c>
      <c r="F10" s="29">
        <v>0.98</v>
      </c>
      <c r="G10" s="30">
        <v>23</v>
      </c>
      <c r="H10" s="29">
        <v>0.25</v>
      </c>
      <c r="I10" s="31">
        <f t="shared" si="0"/>
        <v>3.92</v>
      </c>
      <c r="J10"/>
      <c r="K10"/>
    </row>
    <row r="11" spans="1:11" ht="17.399999999999999" x14ac:dyDescent="0.4">
      <c r="A11" s="14">
        <v>45946</v>
      </c>
      <c r="B11" s="15" t="s">
        <v>29</v>
      </c>
      <c r="C11" s="15" t="s">
        <v>30</v>
      </c>
      <c r="D11" s="10">
        <v>8</v>
      </c>
      <c r="E11" s="5">
        <v>2.23</v>
      </c>
      <c r="F11" s="6">
        <v>0.88</v>
      </c>
      <c r="G11" s="16">
        <v>23</v>
      </c>
      <c r="H11" s="6">
        <v>0.25</v>
      </c>
      <c r="I11" s="17">
        <f t="shared" si="0"/>
        <v>3.52</v>
      </c>
      <c r="J11"/>
      <c r="K11"/>
    </row>
    <row r="12" spans="1:11" ht="17.399999999999999" x14ac:dyDescent="0.4">
      <c r="A12" s="14">
        <v>45946</v>
      </c>
      <c r="B12" s="15" t="s">
        <v>29</v>
      </c>
      <c r="C12" s="15" t="s">
        <v>30</v>
      </c>
      <c r="D12" s="10">
        <v>9</v>
      </c>
      <c r="E12" s="5">
        <v>2.23</v>
      </c>
      <c r="F12" s="6">
        <v>0.98</v>
      </c>
      <c r="G12" s="16">
        <v>23</v>
      </c>
      <c r="H12" s="6">
        <v>0.25</v>
      </c>
      <c r="I12" s="17">
        <f t="shared" si="0"/>
        <v>3.92</v>
      </c>
      <c r="J12"/>
      <c r="K12"/>
    </row>
    <row r="13" spans="1:11" ht="17.399999999999999" x14ac:dyDescent="0.4">
      <c r="A13" s="25">
        <v>45946</v>
      </c>
      <c r="B13" s="26" t="s">
        <v>29</v>
      </c>
      <c r="C13" s="26" t="s">
        <v>30</v>
      </c>
      <c r="D13" s="27">
        <v>10</v>
      </c>
      <c r="E13" s="28">
        <v>2.2400000000000002</v>
      </c>
      <c r="F13" s="29">
        <v>0.94</v>
      </c>
      <c r="G13" s="30">
        <v>23</v>
      </c>
      <c r="H13" s="29">
        <v>0.25</v>
      </c>
      <c r="I13" s="31">
        <f t="shared" si="0"/>
        <v>3.76</v>
      </c>
      <c r="J13"/>
      <c r="K13"/>
    </row>
    <row r="14" spans="1:11" ht="17.399999999999999" x14ac:dyDescent="0.4">
      <c r="A14" s="25">
        <v>45946</v>
      </c>
      <c r="B14" s="26" t="s">
        <v>29</v>
      </c>
      <c r="C14" s="26" t="s">
        <v>30</v>
      </c>
      <c r="D14" s="27">
        <v>11</v>
      </c>
      <c r="E14" s="28">
        <v>2.2400000000000002</v>
      </c>
      <c r="F14" s="29">
        <v>0.98</v>
      </c>
      <c r="G14" s="30">
        <v>23</v>
      </c>
      <c r="H14" s="29">
        <v>0.25</v>
      </c>
      <c r="I14" s="31">
        <f t="shared" si="0"/>
        <v>3.92</v>
      </c>
      <c r="J14"/>
      <c r="K14"/>
    </row>
    <row r="15" spans="1:11" ht="17.399999999999999" x14ac:dyDescent="0.4">
      <c r="A15" s="25">
        <v>45946</v>
      </c>
      <c r="B15" s="26" t="s">
        <v>29</v>
      </c>
      <c r="C15" s="26" t="s">
        <v>30</v>
      </c>
      <c r="D15" s="27">
        <v>12</v>
      </c>
      <c r="E15" s="28">
        <v>2.2400000000000002</v>
      </c>
      <c r="F15" s="29">
        <v>0.84</v>
      </c>
      <c r="G15" s="30">
        <v>23</v>
      </c>
      <c r="H15" s="29">
        <v>0.25</v>
      </c>
      <c r="I15" s="31">
        <f t="shared" si="0"/>
        <v>3.36</v>
      </c>
      <c r="J15"/>
      <c r="K15"/>
    </row>
    <row r="16" spans="1:11" ht="17.399999999999999" x14ac:dyDescent="0.4">
      <c r="A16" s="25">
        <v>45946</v>
      </c>
      <c r="B16" s="26" t="s">
        <v>29</v>
      </c>
      <c r="C16" s="26" t="s">
        <v>30</v>
      </c>
      <c r="D16" s="27">
        <v>13</v>
      </c>
      <c r="E16" s="28">
        <v>2.23</v>
      </c>
      <c r="F16" s="29">
        <v>1</v>
      </c>
      <c r="G16" s="30">
        <v>23</v>
      </c>
      <c r="H16" s="29">
        <v>0.25</v>
      </c>
      <c r="I16" s="31">
        <f t="shared" si="0"/>
        <v>4</v>
      </c>
      <c r="J16"/>
      <c r="K16"/>
    </row>
    <row r="17" spans="1:11" ht="17.399999999999999" x14ac:dyDescent="0.4">
      <c r="A17" s="14">
        <v>45946</v>
      </c>
      <c r="B17" s="15" t="s">
        <v>29</v>
      </c>
      <c r="C17" s="15" t="s">
        <v>30</v>
      </c>
      <c r="D17" s="10">
        <v>14</v>
      </c>
      <c r="E17" s="5">
        <v>2.2400000000000002</v>
      </c>
      <c r="F17" s="6">
        <v>0.89</v>
      </c>
      <c r="G17" s="16">
        <v>23</v>
      </c>
      <c r="H17" s="6">
        <v>0.25</v>
      </c>
      <c r="I17" s="17">
        <f t="shared" si="0"/>
        <v>3.56</v>
      </c>
      <c r="J17"/>
      <c r="K17"/>
    </row>
    <row r="18" spans="1:11" ht="17.399999999999999" x14ac:dyDescent="0.4">
      <c r="A18" s="25">
        <v>45946</v>
      </c>
      <c r="B18" s="26" t="s">
        <v>29</v>
      </c>
      <c r="C18" s="26" t="s">
        <v>30</v>
      </c>
      <c r="D18" s="27">
        <v>15</v>
      </c>
      <c r="E18" s="28">
        <v>2.2400000000000002</v>
      </c>
      <c r="F18" s="29">
        <v>0.98</v>
      </c>
      <c r="G18" s="30">
        <v>23</v>
      </c>
      <c r="H18" s="29">
        <v>0.25</v>
      </c>
      <c r="I18" s="31">
        <f t="shared" si="0"/>
        <v>3.92</v>
      </c>
      <c r="J18"/>
      <c r="K18"/>
    </row>
    <row r="19" spans="1:11" ht="17.399999999999999" x14ac:dyDescent="0.4">
      <c r="A19" s="25">
        <v>45946</v>
      </c>
      <c r="B19" s="26" t="s">
        <v>29</v>
      </c>
      <c r="C19" s="26" t="s">
        <v>30</v>
      </c>
      <c r="D19" s="27">
        <v>16</v>
      </c>
      <c r="E19" s="28">
        <v>2.23</v>
      </c>
      <c r="F19" s="29">
        <v>0.91</v>
      </c>
      <c r="G19" s="30">
        <v>23</v>
      </c>
      <c r="H19" s="29">
        <v>0.25</v>
      </c>
      <c r="I19" s="31">
        <f t="shared" si="0"/>
        <v>3.64</v>
      </c>
      <c r="J19"/>
      <c r="K19"/>
    </row>
    <row r="20" spans="1:11" ht="17.399999999999999" x14ac:dyDescent="0.4">
      <c r="A20" s="25">
        <v>45946</v>
      </c>
      <c r="B20" s="26" t="s">
        <v>29</v>
      </c>
      <c r="C20" s="26" t="s">
        <v>30</v>
      </c>
      <c r="D20" s="27">
        <v>17</v>
      </c>
      <c r="E20" s="28">
        <v>2.2200000000000002</v>
      </c>
      <c r="F20" s="29">
        <v>0.82</v>
      </c>
      <c r="G20" s="30">
        <v>23</v>
      </c>
      <c r="H20" s="29">
        <v>0.25</v>
      </c>
      <c r="I20" s="31">
        <f t="shared" si="0"/>
        <v>3.28</v>
      </c>
      <c r="J20"/>
      <c r="K20"/>
    </row>
    <row r="21" spans="1:11" ht="17.399999999999999" x14ac:dyDescent="0.4">
      <c r="A21" s="25">
        <v>45946</v>
      </c>
      <c r="B21" s="26" t="s">
        <v>29</v>
      </c>
      <c r="C21" s="26" t="s">
        <v>30</v>
      </c>
      <c r="D21" s="27">
        <v>18</v>
      </c>
      <c r="E21" s="28">
        <v>2.23</v>
      </c>
      <c r="F21" s="29">
        <v>0.95</v>
      </c>
      <c r="G21" s="30">
        <v>23</v>
      </c>
      <c r="H21" s="29">
        <v>0.25</v>
      </c>
      <c r="I21" s="31">
        <f t="shared" si="0"/>
        <v>3.8</v>
      </c>
      <c r="J21"/>
      <c r="K21"/>
    </row>
    <row r="22" spans="1:11" ht="17.399999999999999" x14ac:dyDescent="0.4">
      <c r="A22" s="25">
        <v>45946</v>
      </c>
      <c r="B22" s="26" t="s">
        <v>29</v>
      </c>
      <c r="C22" s="26" t="s">
        <v>30</v>
      </c>
      <c r="D22" s="27">
        <v>19</v>
      </c>
      <c r="E22" s="28">
        <v>2.2400000000000002</v>
      </c>
      <c r="F22" s="29">
        <v>0.93</v>
      </c>
      <c r="G22" s="30">
        <v>23</v>
      </c>
      <c r="H22" s="29">
        <v>0.25</v>
      </c>
      <c r="I22" s="31">
        <f t="shared" si="0"/>
        <v>3.72</v>
      </c>
      <c r="J22"/>
      <c r="K22"/>
    </row>
    <row r="23" spans="1:11" ht="17.399999999999999" x14ac:dyDescent="0.4">
      <c r="A23" s="25">
        <v>45946</v>
      </c>
      <c r="B23" s="26" t="s">
        <v>29</v>
      </c>
      <c r="C23" s="26" t="s">
        <v>30</v>
      </c>
      <c r="D23" s="27">
        <v>20</v>
      </c>
      <c r="E23" s="28">
        <v>2.23</v>
      </c>
      <c r="F23" s="29">
        <v>0.99</v>
      </c>
      <c r="G23" s="30">
        <v>23</v>
      </c>
      <c r="H23" s="29">
        <v>0.25</v>
      </c>
      <c r="I23" s="31">
        <f t="shared" si="0"/>
        <v>3.96</v>
      </c>
      <c r="J23"/>
      <c r="K23"/>
    </row>
    <row r="24" spans="1:11" ht="17.399999999999999" x14ac:dyDescent="0.4">
      <c r="A24" s="25">
        <v>45946</v>
      </c>
      <c r="B24" s="26" t="s">
        <v>29</v>
      </c>
      <c r="C24" s="26" t="s">
        <v>30</v>
      </c>
      <c r="D24" s="27">
        <v>21</v>
      </c>
      <c r="E24" s="28">
        <v>2.23</v>
      </c>
      <c r="F24" s="29">
        <v>0.93</v>
      </c>
      <c r="G24" s="30">
        <v>23</v>
      </c>
      <c r="H24" s="29">
        <v>0.25</v>
      </c>
      <c r="I24" s="31">
        <f t="shared" si="0"/>
        <v>3.72</v>
      </c>
      <c r="J24"/>
      <c r="K24"/>
    </row>
    <row r="25" spans="1:11" ht="17.399999999999999" x14ac:dyDescent="0.4">
      <c r="A25" s="14">
        <v>45946</v>
      </c>
      <c r="B25" s="15" t="s">
        <v>29</v>
      </c>
      <c r="C25" s="15" t="s">
        <v>30</v>
      </c>
      <c r="D25" s="10">
        <v>22</v>
      </c>
      <c r="E25" s="5">
        <v>2.2200000000000002</v>
      </c>
      <c r="F25" s="6">
        <v>0.98</v>
      </c>
      <c r="G25" s="16">
        <v>23</v>
      </c>
      <c r="H25" s="6">
        <v>0.25</v>
      </c>
      <c r="I25" s="17">
        <f t="shared" si="0"/>
        <v>3.92</v>
      </c>
      <c r="J25"/>
      <c r="K25"/>
    </row>
    <row r="26" spans="1:11" ht="17.399999999999999" x14ac:dyDescent="0.4">
      <c r="A26" s="14">
        <v>45946</v>
      </c>
      <c r="B26" s="15" t="s">
        <v>29</v>
      </c>
      <c r="C26" s="15" t="s">
        <v>30</v>
      </c>
      <c r="D26" s="10">
        <v>23</v>
      </c>
      <c r="E26" s="5">
        <v>2.23</v>
      </c>
      <c r="F26" s="6">
        <v>0.93</v>
      </c>
      <c r="G26" s="16">
        <v>23</v>
      </c>
      <c r="H26" s="6">
        <v>0.25</v>
      </c>
      <c r="I26" s="17">
        <f t="shared" si="0"/>
        <v>3.72</v>
      </c>
      <c r="J26"/>
      <c r="K26"/>
    </row>
    <row r="27" spans="1:11" ht="17.399999999999999" x14ac:dyDescent="0.4">
      <c r="A27" s="25">
        <v>45946</v>
      </c>
      <c r="B27" s="26" t="s">
        <v>29</v>
      </c>
      <c r="C27" s="26" t="s">
        <v>30</v>
      </c>
      <c r="D27" s="27">
        <v>24</v>
      </c>
      <c r="E27" s="28">
        <v>2.23</v>
      </c>
      <c r="F27" s="29">
        <v>0.96</v>
      </c>
      <c r="G27" s="30">
        <v>23</v>
      </c>
      <c r="H27" s="29">
        <v>0.25</v>
      </c>
      <c r="I27" s="31">
        <f t="shared" si="0"/>
        <v>3.84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2.231666666666666</v>
      </c>
      <c r="F28" s="18">
        <f>AVERAGE(F4:F27)</f>
        <v>0.94</v>
      </c>
      <c r="G28" s="23"/>
      <c r="H28" s="23"/>
      <c r="I28" s="17">
        <f>AVERAGE(I4:I27)</f>
        <v>3.76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2.2400000000000002</v>
      </c>
      <c r="F29" s="18">
        <f>MAX(F4:F27)</f>
        <v>1</v>
      </c>
      <c r="G29" s="24"/>
      <c r="H29" s="23"/>
      <c r="I29" s="17">
        <f>MAX(I4:I27)</f>
        <v>4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2.2200000000000002</v>
      </c>
      <c r="F30" s="18">
        <f>MIN(F4:F27)</f>
        <v>0.82</v>
      </c>
      <c r="G30" s="24"/>
      <c r="H30" s="23"/>
      <c r="I30" s="19">
        <f>MIN(I4:I27)</f>
        <v>3.28</v>
      </c>
      <c r="J30" s="20"/>
    </row>
    <row r="31" spans="1:11" ht="141" customHeight="1" x14ac:dyDescent="0.4">
      <c r="A31" s="21" t="s">
        <v>7</v>
      </c>
      <c r="B31" s="51" t="s">
        <v>62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551D7-41CE-4B16-B397-B2B329C44728}">
  <sheetPr>
    <pageSetUpPr fitToPage="1"/>
  </sheetPr>
  <dimension ref="A1:K36"/>
  <sheetViews>
    <sheetView zoomScale="85" zoomScaleNormal="85" workbookViewId="0">
      <selection activeCell="B31" sqref="B31:E31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25">
        <v>45947</v>
      </c>
      <c r="B4" s="26" t="s">
        <v>31</v>
      </c>
      <c r="C4" s="26" t="s">
        <v>32</v>
      </c>
      <c r="D4" s="27">
        <v>1</v>
      </c>
      <c r="E4" s="28">
        <v>2.2200000000000002</v>
      </c>
      <c r="F4" s="29">
        <v>0.82</v>
      </c>
      <c r="G4" s="30">
        <v>23</v>
      </c>
      <c r="H4" s="29">
        <v>0.23</v>
      </c>
      <c r="I4" s="31" t="e">
        <f>F1/H1</f>
        <v>#DIV/0!</v>
      </c>
      <c r="J4"/>
      <c r="K4"/>
    </row>
    <row r="5" spans="1:11" ht="17.399999999999999" x14ac:dyDescent="0.4">
      <c r="A5" s="14">
        <v>45947</v>
      </c>
      <c r="B5" s="15" t="s">
        <v>31</v>
      </c>
      <c r="C5" s="15" t="s">
        <v>32</v>
      </c>
      <c r="D5" s="10">
        <v>2</v>
      </c>
      <c r="E5" s="5">
        <v>2.2200000000000002</v>
      </c>
      <c r="F5" s="6">
        <v>0.85</v>
      </c>
      <c r="G5" s="16">
        <v>23</v>
      </c>
      <c r="H5" s="6">
        <v>0.23</v>
      </c>
      <c r="I5" s="17">
        <f t="shared" ref="I5:I27" si="0">F5/H5</f>
        <v>3.695652173913043</v>
      </c>
      <c r="J5"/>
      <c r="K5"/>
    </row>
    <row r="6" spans="1:11" ht="17.399999999999999" x14ac:dyDescent="0.4">
      <c r="A6" s="14">
        <v>45947</v>
      </c>
      <c r="B6" s="15" t="s">
        <v>31</v>
      </c>
      <c r="C6" s="15" t="s">
        <v>32</v>
      </c>
      <c r="D6" s="10">
        <v>3</v>
      </c>
      <c r="E6" s="5">
        <v>2.23</v>
      </c>
      <c r="F6" s="6">
        <v>0.81</v>
      </c>
      <c r="G6" s="16">
        <v>23</v>
      </c>
      <c r="H6" s="6">
        <v>0.23</v>
      </c>
      <c r="I6" s="17">
        <f t="shared" si="0"/>
        <v>3.5217391304347827</v>
      </c>
      <c r="J6"/>
      <c r="K6"/>
    </row>
    <row r="7" spans="1:11" ht="17.399999999999999" x14ac:dyDescent="0.4">
      <c r="A7" s="14">
        <v>45947</v>
      </c>
      <c r="B7" s="15" t="s">
        <v>31</v>
      </c>
      <c r="C7" s="15" t="s">
        <v>32</v>
      </c>
      <c r="D7" s="10">
        <v>4</v>
      </c>
      <c r="E7" s="5">
        <v>2.2400000000000002</v>
      </c>
      <c r="F7" s="6">
        <v>0.84</v>
      </c>
      <c r="G7" s="16">
        <v>23</v>
      </c>
      <c r="H7" s="6">
        <v>0.23</v>
      </c>
      <c r="I7" s="17">
        <f t="shared" si="0"/>
        <v>3.652173913043478</v>
      </c>
      <c r="J7"/>
      <c r="K7"/>
    </row>
    <row r="8" spans="1:11" ht="17.399999999999999" x14ac:dyDescent="0.4">
      <c r="A8" s="25">
        <v>45947</v>
      </c>
      <c r="B8" s="26" t="s">
        <v>31</v>
      </c>
      <c r="C8" s="26" t="s">
        <v>32</v>
      </c>
      <c r="D8" s="27">
        <v>5</v>
      </c>
      <c r="E8" s="28">
        <v>2.2400000000000002</v>
      </c>
      <c r="F8" s="29">
        <v>0.92</v>
      </c>
      <c r="G8" s="30">
        <v>23</v>
      </c>
      <c r="H8" s="29">
        <v>0.23</v>
      </c>
      <c r="I8" s="31">
        <f t="shared" si="0"/>
        <v>4</v>
      </c>
      <c r="J8"/>
      <c r="K8"/>
    </row>
    <row r="9" spans="1:11" ht="17.399999999999999" x14ac:dyDescent="0.4">
      <c r="A9" s="14">
        <v>45947</v>
      </c>
      <c r="B9" s="15" t="s">
        <v>31</v>
      </c>
      <c r="C9" s="15" t="s">
        <v>32</v>
      </c>
      <c r="D9" s="10">
        <v>6</v>
      </c>
      <c r="E9" s="5">
        <v>2.2400000000000002</v>
      </c>
      <c r="F9" s="6">
        <v>0.98</v>
      </c>
      <c r="G9" s="16">
        <v>23</v>
      </c>
      <c r="H9" s="6">
        <v>0.23</v>
      </c>
      <c r="I9" s="17">
        <f t="shared" si="0"/>
        <v>4.2608695652173907</v>
      </c>
      <c r="J9"/>
      <c r="K9"/>
    </row>
    <row r="10" spans="1:11" ht="17.399999999999999" x14ac:dyDescent="0.4">
      <c r="A10" s="25">
        <v>45947</v>
      </c>
      <c r="B10" s="26" t="s">
        <v>31</v>
      </c>
      <c r="C10" s="26" t="s">
        <v>32</v>
      </c>
      <c r="D10" s="27">
        <v>7</v>
      </c>
      <c r="E10" s="28">
        <v>2.2400000000000002</v>
      </c>
      <c r="F10" s="29">
        <v>0.75</v>
      </c>
      <c r="G10" s="30">
        <v>23</v>
      </c>
      <c r="H10" s="29">
        <v>0.23</v>
      </c>
      <c r="I10" s="31">
        <f t="shared" si="0"/>
        <v>3.2608695652173911</v>
      </c>
      <c r="J10"/>
      <c r="K10"/>
    </row>
    <row r="11" spans="1:11" ht="17.399999999999999" x14ac:dyDescent="0.4">
      <c r="A11" s="14">
        <v>45947</v>
      </c>
      <c r="B11" s="15" t="s">
        <v>31</v>
      </c>
      <c r="C11" s="15" t="s">
        <v>32</v>
      </c>
      <c r="D11" s="10">
        <v>8</v>
      </c>
      <c r="E11" s="5">
        <v>2.23</v>
      </c>
      <c r="F11" s="6">
        <v>0.71</v>
      </c>
      <c r="G11" s="16">
        <v>23</v>
      </c>
      <c r="H11" s="6">
        <v>0.23</v>
      </c>
      <c r="I11" s="17">
        <f t="shared" si="0"/>
        <v>3.0869565217391299</v>
      </c>
      <c r="J11"/>
      <c r="K11"/>
    </row>
    <row r="12" spans="1:11" ht="17.399999999999999" x14ac:dyDescent="0.4">
      <c r="A12" s="25">
        <v>45947</v>
      </c>
      <c r="B12" s="26" t="s">
        <v>31</v>
      </c>
      <c r="C12" s="26" t="s">
        <v>32</v>
      </c>
      <c r="D12" s="27">
        <v>9</v>
      </c>
      <c r="E12" s="28">
        <v>2.23</v>
      </c>
      <c r="F12" s="29">
        <v>0.8</v>
      </c>
      <c r="G12" s="30">
        <v>23</v>
      </c>
      <c r="H12" s="29">
        <v>0.23</v>
      </c>
      <c r="I12" s="31">
        <f t="shared" si="0"/>
        <v>3.4782608695652173</v>
      </c>
      <c r="J12"/>
      <c r="K12"/>
    </row>
    <row r="13" spans="1:11" ht="17.399999999999999" x14ac:dyDescent="0.4">
      <c r="A13" s="14">
        <v>45947</v>
      </c>
      <c r="B13" s="15" t="s">
        <v>31</v>
      </c>
      <c r="C13" s="15" t="s">
        <v>32</v>
      </c>
      <c r="D13" s="10">
        <v>10</v>
      </c>
      <c r="E13" s="5">
        <v>2.2400000000000002</v>
      </c>
      <c r="F13" s="6">
        <v>0.9</v>
      </c>
      <c r="G13" s="16">
        <v>23</v>
      </c>
      <c r="H13" s="6">
        <v>0.23</v>
      </c>
      <c r="I13" s="17">
        <f t="shared" si="0"/>
        <v>3.9130434782608696</v>
      </c>
      <c r="J13"/>
      <c r="K13"/>
    </row>
    <row r="14" spans="1:11" ht="17.399999999999999" x14ac:dyDescent="0.4">
      <c r="A14" s="14">
        <v>45947</v>
      </c>
      <c r="B14" s="15" t="s">
        <v>31</v>
      </c>
      <c r="C14" s="15" t="s">
        <v>32</v>
      </c>
      <c r="D14" s="10">
        <v>11</v>
      </c>
      <c r="E14" s="5">
        <v>2.23</v>
      </c>
      <c r="F14" s="6">
        <v>0.74</v>
      </c>
      <c r="G14" s="16">
        <v>23</v>
      </c>
      <c r="H14" s="6">
        <v>0.23</v>
      </c>
      <c r="I14" s="17">
        <f>F11/H11</f>
        <v>3.0869565217391299</v>
      </c>
      <c r="J14"/>
      <c r="K14"/>
    </row>
    <row r="15" spans="1:11" ht="17.399999999999999" x14ac:dyDescent="0.4">
      <c r="A15" s="14">
        <v>45947</v>
      </c>
      <c r="B15" s="15" t="s">
        <v>31</v>
      </c>
      <c r="C15" s="15" t="s">
        <v>32</v>
      </c>
      <c r="D15" s="10">
        <v>12</v>
      </c>
      <c r="E15" s="5">
        <v>2.25</v>
      </c>
      <c r="F15" s="6">
        <v>0.83</v>
      </c>
      <c r="G15" s="16">
        <v>23</v>
      </c>
      <c r="H15" s="6">
        <v>0.23</v>
      </c>
      <c r="I15" s="17">
        <f t="shared" si="0"/>
        <v>3.6086956521739126</v>
      </c>
      <c r="J15"/>
      <c r="K15"/>
    </row>
    <row r="16" spans="1:11" ht="17.399999999999999" x14ac:dyDescent="0.4">
      <c r="A16" s="14">
        <v>45947</v>
      </c>
      <c r="B16" s="15" t="s">
        <v>31</v>
      </c>
      <c r="C16" s="15" t="s">
        <v>32</v>
      </c>
      <c r="D16" s="10">
        <v>13</v>
      </c>
      <c r="E16" s="5">
        <v>2.25</v>
      </c>
      <c r="F16" s="6">
        <v>0.84</v>
      </c>
      <c r="G16" s="16">
        <v>23</v>
      </c>
      <c r="H16" s="6">
        <v>0.23</v>
      </c>
      <c r="I16" s="17">
        <f t="shared" si="0"/>
        <v>3.652173913043478</v>
      </c>
      <c r="J16"/>
      <c r="K16"/>
    </row>
    <row r="17" spans="1:11" ht="17.399999999999999" x14ac:dyDescent="0.4">
      <c r="A17" s="14">
        <v>45947</v>
      </c>
      <c r="B17" s="15" t="s">
        <v>31</v>
      </c>
      <c r="C17" s="15" t="s">
        <v>32</v>
      </c>
      <c r="D17" s="10">
        <v>14</v>
      </c>
      <c r="E17" s="5">
        <v>2.23</v>
      </c>
      <c r="F17" s="6">
        <v>0.73</v>
      </c>
      <c r="G17" s="16">
        <v>23</v>
      </c>
      <c r="H17" s="6">
        <v>0.23</v>
      </c>
      <c r="I17" s="17">
        <f t="shared" si="0"/>
        <v>3.1739130434782608</v>
      </c>
      <c r="J17"/>
      <c r="K17"/>
    </row>
    <row r="18" spans="1:11" ht="17.399999999999999" x14ac:dyDescent="0.4">
      <c r="A18" s="14">
        <v>45947</v>
      </c>
      <c r="B18" s="15" t="s">
        <v>31</v>
      </c>
      <c r="C18" s="15" t="s">
        <v>32</v>
      </c>
      <c r="D18" s="10">
        <v>15</v>
      </c>
      <c r="E18" s="5">
        <v>2.2400000000000002</v>
      </c>
      <c r="F18" s="6">
        <v>0.71</v>
      </c>
      <c r="G18" s="16">
        <v>23</v>
      </c>
      <c r="H18" s="6">
        <v>0.23</v>
      </c>
      <c r="I18" s="17">
        <f t="shared" si="0"/>
        <v>3.0869565217391299</v>
      </c>
      <c r="J18"/>
      <c r="K18"/>
    </row>
    <row r="19" spans="1:11" ht="17.399999999999999" x14ac:dyDescent="0.4">
      <c r="A19" s="14">
        <v>45947</v>
      </c>
      <c r="B19" s="15" t="s">
        <v>31</v>
      </c>
      <c r="C19" s="15" t="s">
        <v>32</v>
      </c>
      <c r="D19" s="10">
        <v>16</v>
      </c>
      <c r="E19" s="5">
        <v>2.2400000000000002</v>
      </c>
      <c r="F19" s="6">
        <v>0.79</v>
      </c>
      <c r="G19" s="16">
        <v>23</v>
      </c>
      <c r="H19" s="6">
        <v>0.23</v>
      </c>
      <c r="I19" s="17">
        <f t="shared" si="0"/>
        <v>3.4347826086956523</v>
      </c>
      <c r="J19"/>
      <c r="K19"/>
    </row>
    <row r="20" spans="1:11" ht="17.399999999999999" x14ac:dyDescent="0.4">
      <c r="A20" s="25">
        <v>45947</v>
      </c>
      <c r="B20" s="26" t="s">
        <v>31</v>
      </c>
      <c r="C20" s="26" t="s">
        <v>32</v>
      </c>
      <c r="D20" s="27">
        <v>17</v>
      </c>
      <c r="E20" s="28">
        <v>2.2200000000000002</v>
      </c>
      <c r="F20" s="29">
        <v>0.74</v>
      </c>
      <c r="G20" s="30">
        <v>23</v>
      </c>
      <c r="H20" s="29">
        <v>0.23</v>
      </c>
      <c r="I20" s="31">
        <f t="shared" si="0"/>
        <v>3.2173913043478257</v>
      </c>
      <c r="J20"/>
      <c r="K20"/>
    </row>
    <row r="21" spans="1:11" ht="17.399999999999999" x14ac:dyDescent="0.4">
      <c r="A21" s="25">
        <v>45947</v>
      </c>
      <c r="B21" s="26" t="s">
        <v>31</v>
      </c>
      <c r="C21" s="26" t="s">
        <v>32</v>
      </c>
      <c r="D21" s="27">
        <v>18</v>
      </c>
      <c r="E21" s="28">
        <v>2.2200000000000002</v>
      </c>
      <c r="F21" s="29">
        <v>0.79</v>
      </c>
      <c r="G21" s="30">
        <v>23</v>
      </c>
      <c r="H21" s="29">
        <v>0.23</v>
      </c>
      <c r="I21" s="31">
        <f t="shared" si="0"/>
        <v>3.4347826086956523</v>
      </c>
      <c r="J21"/>
      <c r="K21"/>
    </row>
    <row r="22" spans="1:11" ht="17.399999999999999" x14ac:dyDescent="0.4">
      <c r="A22" s="25">
        <v>45947</v>
      </c>
      <c r="B22" s="26" t="s">
        <v>31</v>
      </c>
      <c r="C22" s="26" t="s">
        <v>32</v>
      </c>
      <c r="D22" s="27">
        <v>19</v>
      </c>
      <c r="E22" s="28">
        <v>2.2200000000000002</v>
      </c>
      <c r="F22" s="29">
        <v>0.87</v>
      </c>
      <c r="G22" s="30">
        <v>23</v>
      </c>
      <c r="H22" s="29">
        <v>0.23</v>
      </c>
      <c r="I22" s="31">
        <f t="shared" si="0"/>
        <v>3.7826086956521738</v>
      </c>
      <c r="J22"/>
      <c r="K22"/>
    </row>
    <row r="23" spans="1:11" ht="17.399999999999999" x14ac:dyDescent="0.4">
      <c r="A23" s="14">
        <v>45947</v>
      </c>
      <c r="B23" s="15" t="s">
        <v>31</v>
      </c>
      <c r="C23" s="15" t="s">
        <v>32</v>
      </c>
      <c r="D23" s="10">
        <v>20</v>
      </c>
      <c r="E23" s="5">
        <v>2.2200000000000002</v>
      </c>
      <c r="F23" s="6">
        <v>0.91</v>
      </c>
      <c r="G23" s="16">
        <v>23</v>
      </c>
      <c r="H23" s="6">
        <v>0.23</v>
      </c>
      <c r="I23" s="17">
        <f t="shared" si="0"/>
        <v>3.9565217391304346</v>
      </c>
      <c r="J23"/>
      <c r="K23"/>
    </row>
    <row r="24" spans="1:11" ht="17.399999999999999" x14ac:dyDescent="0.4">
      <c r="A24" s="14">
        <v>45947</v>
      </c>
      <c r="B24" s="15" t="s">
        <v>31</v>
      </c>
      <c r="C24" s="15" t="s">
        <v>32</v>
      </c>
      <c r="D24" s="10">
        <v>21</v>
      </c>
      <c r="E24" s="5">
        <v>2.23</v>
      </c>
      <c r="F24" s="6">
        <v>0.84</v>
      </c>
      <c r="G24" s="16">
        <v>23</v>
      </c>
      <c r="H24" s="6">
        <v>0.23</v>
      </c>
      <c r="I24" s="17">
        <f>F21/H21</f>
        <v>3.4347826086956523</v>
      </c>
      <c r="J24"/>
      <c r="K24"/>
    </row>
    <row r="25" spans="1:11" ht="17.399999999999999" x14ac:dyDescent="0.4">
      <c r="A25" s="25">
        <v>45947</v>
      </c>
      <c r="B25" s="26" t="s">
        <v>31</v>
      </c>
      <c r="C25" s="26" t="s">
        <v>32</v>
      </c>
      <c r="D25" s="27">
        <v>22</v>
      </c>
      <c r="E25" s="28">
        <v>2.2200000000000002</v>
      </c>
      <c r="F25" s="29">
        <v>0.78</v>
      </c>
      <c r="G25" s="30">
        <v>23</v>
      </c>
      <c r="H25" s="29">
        <v>0.23</v>
      </c>
      <c r="I25" s="31">
        <f t="shared" si="0"/>
        <v>3.3913043478260869</v>
      </c>
      <c r="J25"/>
      <c r="K25"/>
    </row>
    <row r="26" spans="1:11" ht="17.399999999999999" x14ac:dyDescent="0.4">
      <c r="A26" s="14">
        <v>45947</v>
      </c>
      <c r="B26" s="15" t="s">
        <v>31</v>
      </c>
      <c r="C26" s="15" t="s">
        <v>32</v>
      </c>
      <c r="D26" s="10">
        <v>23</v>
      </c>
      <c r="E26" s="5">
        <v>2.2200000000000002</v>
      </c>
      <c r="F26" s="6">
        <v>0.76</v>
      </c>
      <c r="G26" s="16">
        <v>23</v>
      </c>
      <c r="H26" s="6">
        <v>0.23</v>
      </c>
      <c r="I26" s="17">
        <f t="shared" si="0"/>
        <v>3.3043478260869565</v>
      </c>
      <c r="J26"/>
      <c r="K26"/>
    </row>
    <row r="27" spans="1:11" ht="17.399999999999999" x14ac:dyDescent="0.4">
      <c r="A27" s="14">
        <v>45947</v>
      </c>
      <c r="B27" s="15" t="s">
        <v>31</v>
      </c>
      <c r="C27" s="15" t="s">
        <v>32</v>
      </c>
      <c r="D27" s="10">
        <v>24</v>
      </c>
      <c r="E27" s="5">
        <v>2.2200000000000002</v>
      </c>
      <c r="F27" s="6">
        <v>0.83</v>
      </c>
      <c r="G27" s="16">
        <v>23</v>
      </c>
      <c r="H27" s="6">
        <v>0.23</v>
      </c>
      <c r="I27" s="17">
        <f t="shared" si="0"/>
        <v>3.6086956521739126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AVERAGE(E1:E27)</f>
        <v>2.230833333333333</v>
      </c>
      <c r="F28" s="18">
        <f>AVERAGE(F1:F27)</f>
        <v>0.81416666666666659</v>
      </c>
      <c r="G28" s="23"/>
      <c r="H28" s="23"/>
      <c r="I28" s="17" t="e">
        <f>AVERAGE(I1:I27)</f>
        <v>#DIV/0!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MAX(E1:E27)</f>
        <v>2.25</v>
      </c>
      <c r="F29" s="18">
        <f>MAX(F1:F27)</f>
        <v>0.98</v>
      </c>
      <c r="G29" s="24"/>
      <c r="H29" s="23"/>
      <c r="I29" s="17" t="e">
        <f>MAX(I1:I27)</f>
        <v>#DIV/0!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MIN(E1:E27)</f>
        <v>2.2200000000000002</v>
      </c>
      <c r="F30" s="18">
        <f>MIN(F1:F27)</f>
        <v>0.71</v>
      </c>
      <c r="G30" s="24"/>
      <c r="H30" s="23"/>
      <c r="I30" s="19" t="e">
        <f>MIN(I1:I27)</f>
        <v>#DIV/0!</v>
      </c>
      <c r="J30" s="20"/>
    </row>
    <row r="31" spans="1:11" ht="141" customHeight="1" x14ac:dyDescent="0.4">
      <c r="A31" s="21" t="s">
        <v>7</v>
      </c>
      <c r="B31" s="51" t="s">
        <v>34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544F6-0F85-4238-8883-BCEC774ED5A3}">
  <sheetPr>
    <pageSetUpPr fitToPage="1"/>
  </sheetPr>
  <dimension ref="A1:K36"/>
  <sheetViews>
    <sheetView zoomScale="85" zoomScaleNormal="85" workbookViewId="0">
      <selection activeCell="N32" sqref="N3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25">
        <v>45947</v>
      </c>
      <c r="B4" s="26" t="s">
        <v>31</v>
      </c>
      <c r="C4" s="26" t="s">
        <v>33</v>
      </c>
      <c r="D4" s="27">
        <v>1</v>
      </c>
      <c r="E4" s="28">
        <v>2.2400000000000002</v>
      </c>
      <c r="F4" s="29">
        <v>0.78</v>
      </c>
      <c r="G4" s="30">
        <v>23</v>
      </c>
      <c r="H4" s="29">
        <v>0.23</v>
      </c>
      <c r="I4" s="31">
        <f>F4/H4</f>
        <v>3.3913043478260869</v>
      </c>
      <c r="J4"/>
      <c r="K4"/>
    </row>
    <row r="5" spans="1:11" ht="17.399999999999999" x14ac:dyDescent="0.4">
      <c r="A5" s="25">
        <v>45947</v>
      </c>
      <c r="B5" s="26" t="s">
        <v>31</v>
      </c>
      <c r="C5" s="26" t="s">
        <v>33</v>
      </c>
      <c r="D5" s="27">
        <v>2</v>
      </c>
      <c r="E5" s="28">
        <v>2.2400000000000002</v>
      </c>
      <c r="F5" s="29">
        <v>0.82</v>
      </c>
      <c r="G5" s="30">
        <v>23</v>
      </c>
      <c r="H5" s="29">
        <v>0.23</v>
      </c>
      <c r="I5" s="31">
        <f t="shared" ref="I5:I27" si="0">F5/H5</f>
        <v>3.5652173913043477</v>
      </c>
      <c r="J5"/>
      <c r="K5"/>
    </row>
    <row r="6" spans="1:11" ht="17.399999999999999" x14ac:dyDescent="0.4">
      <c r="A6" s="14">
        <v>45947</v>
      </c>
      <c r="B6" s="15" t="s">
        <v>31</v>
      </c>
      <c r="C6" s="15" t="s">
        <v>33</v>
      </c>
      <c r="D6" s="10">
        <v>3</v>
      </c>
      <c r="E6" s="5">
        <v>2.23</v>
      </c>
      <c r="F6" s="6">
        <v>0.76</v>
      </c>
      <c r="G6" s="16">
        <v>23</v>
      </c>
      <c r="H6" s="6">
        <v>0.23</v>
      </c>
      <c r="I6" s="17">
        <f t="shared" si="0"/>
        <v>3.3043478260869565</v>
      </c>
      <c r="J6"/>
      <c r="K6"/>
    </row>
    <row r="7" spans="1:11" ht="17.399999999999999" x14ac:dyDescent="0.4">
      <c r="A7" s="25">
        <v>45947</v>
      </c>
      <c r="B7" s="26" t="s">
        <v>31</v>
      </c>
      <c r="C7" s="26" t="s">
        <v>33</v>
      </c>
      <c r="D7" s="27">
        <v>4</v>
      </c>
      <c r="E7" s="28">
        <v>2.23</v>
      </c>
      <c r="F7" s="29">
        <v>0.74</v>
      </c>
      <c r="G7" s="30">
        <v>23</v>
      </c>
      <c r="H7" s="29">
        <v>0.23</v>
      </c>
      <c r="I7" s="31">
        <f t="shared" si="0"/>
        <v>3.2173913043478257</v>
      </c>
      <c r="J7"/>
      <c r="K7"/>
    </row>
    <row r="8" spans="1:11" ht="17.399999999999999" x14ac:dyDescent="0.4">
      <c r="A8" s="14">
        <v>45947</v>
      </c>
      <c r="B8" s="15" t="s">
        <v>31</v>
      </c>
      <c r="C8" s="15" t="s">
        <v>33</v>
      </c>
      <c r="D8" s="10">
        <v>5</v>
      </c>
      <c r="E8" s="5">
        <v>2.2400000000000002</v>
      </c>
      <c r="F8" s="6">
        <v>0.75</v>
      </c>
      <c r="G8" s="16">
        <v>23</v>
      </c>
      <c r="H8" s="6">
        <v>0.23</v>
      </c>
      <c r="I8" s="17">
        <f t="shared" si="0"/>
        <v>3.2608695652173911</v>
      </c>
      <c r="J8"/>
      <c r="K8"/>
    </row>
    <row r="9" spans="1:11" ht="17.399999999999999" x14ac:dyDescent="0.4">
      <c r="A9" s="25">
        <v>45947</v>
      </c>
      <c r="B9" s="26" t="s">
        <v>31</v>
      </c>
      <c r="C9" s="26" t="s">
        <v>33</v>
      </c>
      <c r="D9" s="27">
        <v>6</v>
      </c>
      <c r="E9" s="28">
        <v>2.23</v>
      </c>
      <c r="F9" s="29">
        <v>0.72</v>
      </c>
      <c r="G9" s="30">
        <v>23</v>
      </c>
      <c r="H9" s="29">
        <v>0.23</v>
      </c>
      <c r="I9" s="31">
        <f t="shared" si="0"/>
        <v>3.1304347826086953</v>
      </c>
      <c r="J9"/>
      <c r="K9"/>
    </row>
    <row r="10" spans="1:11" ht="17.399999999999999" x14ac:dyDescent="0.4">
      <c r="A10" s="14">
        <v>45947</v>
      </c>
      <c r="B10" s="15" t="s">
        <v>31</v>
      </c>
      <c r="C10" s="15" t="s">
        <v>33</v>
      </c>
      <c r="D10" s="10">
        <v>7</v>
      </c>
      <c r="E10" s="5">
        <v>2.23</v>
      </c>
      <c r="F10" s="6">
        <v>0.81</v>
      </c>
      <c r="G10" s="16">
        <v>23</v>
      </c>
      <c r="H10" s="6">
        <v>0.23</v>
      </c>
      <c r="I10" s="17">
        <f t="shared" si="0"/>
        <v>3.5217391304347827</v>
      </c>
      <c r="J10"/>
      <c r="K10"/>
    </row>
    <row r="11" spans="1:11" ht="17.399999999999999" x14ac:dyDescent="0.4">
      <c r="A11" s="14">
        <v>45947</v>
      </c>
      <c r="B11" s="15" t="s">
        <v>31</v>
      </c>
      <c r="C11" s="15" t="s">
        <v>33</v>
      </c>
      <c r="D11" s="10">
        <v>8</v>
      </c>
      <c r="E11" s="5">
        <v>2.2400000000000002</v>
      </c>
      <c r="F11" s="6">
        <v>0.85</v>
      </c>
      <c r="G11" s="16">
        <v>23</v>
      </c>
      <c r="H11" s="6">
        <v>0.23</v>
      </c>
      <c r="I11" s="17">
        <f t="shared" si="0"/>
        <v>3.695652173913043</v>
      </c>
      <c r="J11"/>
      <c r="K11"/>
    </row>
    <row r="12" spans="1:11" ht="17.399999999999999" x14ac:dyDescent="0.4">
      <c r="A12" s="14">
        <v>45947</v>
      </c>
      <c r="B12" s="15" t="s">
        <v>31</v>
      </c>
      <c r="C12" s="15" t="s">
        <v>33</v>
      </c>
      <c r="D12" s="10">
        <v>9</v>
      </c>
      <c r="E12" s="5">
        <v>2.2200000000000002</v>
      </c>
      <c r="F12" s="6">
        <v>0.79</v>
      </c>
      <c r="G12" s="16">
        <v>23</v>
      </c>
      <c r="H12" s="6">
        <v>0.23</v>
      </c>
      <c r="I12" s="17">
        <f t="shared" si="0"/>
        <v>3.4347826086956523</v>
      </c>
      <c r="J12"/>
      <c r="K12"/>
    </row>
    <row r="13" spans="1:11" ht="17.399999999999999" x14ac:dyDescent="0.4">
      <c r="A13" s="14">
        <v>45947</v>
      </c>
      <c r="B13" s="15" t="s">
        <v>31</v>
      </c>
      <c r="C13" s="15" t="s">
        <v>33</v>
      </c>
      <c r="D13" s="10">
        <v>10</v>
      </c>
      <c r="E13" s="5">
        <v>2.23</v>
      </c>
      <c r="F13" s="6">
        <v>0.77</v>
      </c>
      <c r="G13" s="16">
        <v>23</v>
      </c>
      <c r="H13" s="6">
        <v>0.23</v>
      </c>
      <c r="I13" s="17">
        <f t="shared" si="0"/>
        <v>3.3478260869565215</v>
      </c>
      <c r="J13"/>
      <c r="K13"/>
    </row>
    <row r="14" spans="1:11" ht="17.399999999999999" x14ac:dyDescent="0.4">
      <c r="A14" s="14">
        <v>45947</v>
      </c>
      <c r="B14" s="15" t="s">
        <v>31</v>
      </c>
      <c r="C14" s="15" t="s">
        <v>33</v>
      </c>
      <c r="D14" s="10">
        <v>11</v>
      </c>
      <c r="E14" s="5">
        <v>2.23</v>
      </c>
      <c r="F14" s="6">
        <v>0.83</v>
      </c>
      <c r="G14" s="16">
        <v>23</v>
      </c>
      <c r="H14" s="6">
        <v>0.23</v>
      </c>
      <c r="I14" s="17">
        <f>F11/H11</f>
        <v>3.695652173913043</v>
      </c>
      <c r="J14"/>
      <c r="K14"/>
    </row>
    <row r="15" spans="1:11" ht="17.399999999999999" x14ac:dyDescent="0.4">
      <c r="A15" s="14">
        <v>45947</v>
      </c>
      <c r="B15" s="15" t="s">
        <v>31</v>
      </c>
      <c r="C15" s="15" t="s">
        <v>33</v>
      </c>
      <c r="D15" s="10">
        <v>12</v>
      </c>
      <c r="E15" s="5">
        <v>2.23</v>
      </c>
      <c r="F15" s="6">
        <v>0.78</v>
      </c>
      <c r="G15" s="16">
        <v>23</v>
      </c>
      <c r="H15" s="6">
        <v>0.23</v>
      </c>
      <c r="I15" s="17">
        <f t="shared" si="0"/>
        <v>3.3913043478260869</v>
      </c>
      <c r="J15"/>
      <c r="K15"/>
    </row>
    <row r="16" spans="1:11" ht="17.399999999999999" x14ac:dyDescent="0.4">
      <c r="A16" s="25">
        <v>45947</v>
      </c>
      <c r="B16" s="26" t="s">
        <v>31</v>
      </c>
      <c r="C16" s="26" t="s">
        <v>33</v>
      </c>
      <c r="D16" s="27">
        <v>13</v>
      </c>
      <c r="E16" s="28">
        <v>2.23</v>
      </c>
      <c r="F16" s="29">
        <v>0.74</v>
      </c>
      <c r="G16" s="30">
        <v>23</v>
      </c>
      <c r="H16" s="29">
        <v>0.23</v>
      </c>
      <c r="I16" s="31">
        <f t="shared" si="0"/>
        <v>3.2173913043478257</v>
      </c>
      <c r="J16"/>
      <c r="K16"/>
    </row>
    <row r="17" spans="1:11" ht="17.399999999999999" x14ac:dyDescent="0.4">
      <c r="A17" s="25">
        <v>45947</v>
      </c>
      <c r="B17" s="26" t="s">
        <v>31</v>
      </c>
      <c r="C17" s="26" t="s">
        <v>33</v>
      </c>
      <c r="D17" s="27">
        <v>14</v>
      </c>
      <c r="E17" s="28">
        <v>2.23</v>
      </c>
      <c r="F17" s="29">
        <v>0.76</v>
      </c>
      <c r="G17" s="30">
        <v>23</v>
      </c>
      <c r="H17" s="29">
        <v>0.23</v>
      </c>
      <c r="I17" s="31">
        <f t="shared" si="0"/>
        <v>3.3043478260869565</v>
      </c>
      <c r="J17"/>
      <c r="K17"/>
    </row>
    <row r="18" spans="1:11" ht="17.399999999999999" x14ac:dyDescent="0.4">
      <c r="A18" s="14">
        <v>45947</v>
      </c>
      <c r="B18" s="15" t="s">
        <v>31</v>
      </c>
      <c r="C18" s="15" t="s">
        <v>33</v>
      </c>
      <c r="D18" s="10">
        <v>15</v>
      </c>
      <c r="E18" s="5">
        <v>2.2200000000000002</v>
      </c>
      <c r="F18" s="6">
        <v>0.78</v>
      </c>
      <c r="G18" s="16">
        <v>23</v>
      </c>
      <c r="H18" s="6">
        <v>0.23</v>
      </c>
      <c r="I18" s="17">
        <f t="shared" si="0"/>
        <v>3.3913043478260869</v>
      </c>
      <c r="J18"/>
      <c r="K18"/>
    </row>
    <row r="19" spans="1:11" ht="17.399999999999999" x14ac:dyDescent="0.4">
      <c r="A19" s="14">
        <v>45947</v>
      </c>
      <c r="B19" s="15" t="s">
        <v>31</v>
      </c>
      <c r="C19" s="15" t="s">
        <v>33</v>
      </c>
      <c r="D19" s="10">
        <v>16</v>
      </c>
      <c r="E19" s="5">
        <v>2.2200000000000002</v>
      </c>
      <c r="F19" s="6">
        <v>0.78</v>
      </c>
      <c r="G19" s="16">
        <v>23</v>
      </c>
      <c r="H19" s="6">
        <v>0.23</v>
      </c>
      <c r="I19" s="17">
        <f t="shared" si="0"/>
        <v>3.3913043478260869</v>
      </c>
      <c r="J19"/>
      <c r="K19"/>
    </row>
    <row r="20" spans="1:11" ht="17.399999999999999" x14ac:dyDescent="0.4">
      <c r="A20" s="14">
        <v>45947</v>
      </c>
      <c r="B20" s="15" t="s">
        <v>31</v>
      </c>
      <c r="C20" s="15" t="s">
        <v>33</v>
      </c>
      <c r="D20" s="10">
        <v>17</v>
      </c>
      <c r="E20" s="5">
        <v>2.23</v>
      </c>
      <c r="F20" s="6">
        <v>0.68</v>
      </c>
      <c r="G20" s="16">
        <v>23</v>
      </c>
      <c r="H20" s="6">
        <v>0.23</v>
      </c>
      <c r="I20" s="17">
        <f t="shared" si="0"/>
        <v>2.956521739130435</v>
      </c>
      <c r="J20"/>
      <c r="K20"/>
    </row>
    <row r="21" spans="1:11" ht="17.399999999999999" x14ac:dyDescent="0.4">
      <c r="A21" s="14">
        <v>45947</v>
      </c>
      <c r="B21" s="15" t="s">
        <v>31</v>
      </c>
      <c r="C21" s="15" t="s">
        <v>33</v>
      </c>
      <c r="D21" s="10">
        <v>18</v>
      </c>
      <c r="E21" s="5">
        <v>2.2200000000000002</v>
      </c>
      <c r="F21" s="6">
        <v>0.77</v>
      </c>
      <c r="G21" s="16">
        <v>23</v>
      </c>
      <c r="H21" s="6">
        <v>0.23</v>
      </c>
      <c r="I21" s="17">
        <f t="shared" si="0"/>
        <v>3.3478260869565215</v>
      </c>
      <c r="J21"/>
      <c r="K21"/>
    </row>
    <row r="22" spans="1:11" ht="17.399999999999999" x14ac:dyDescent="0.4">
      <c r="A22" s="14">
        <v>45947</v>
      </c>
      <c r="B22" s="15" t="s">
        <v>31</v>
      </c>
      <c r="C22" s="15" t="s">
        <v>33</v>
      </c>
      <c r="D22" s="10">
        <v>19</v>
      </c>
      <c r="E22" s="5">
        <v>2.23</v>
      </c>
      <c r="F22" s="6">
        <v>0.89</v>
      </c>
      <c r="G22" s="16">
        <v>23</v>
      </c>
      <c r="H22" s="6">
        <v>0.23</v>
      </c>
      <c r="I22" s="17">
        <f t="shared" si="0"/>
        <v>3.8695652173913042</v>
      </c>
      <c r="J22"/>
      <c r="K22"/>
    </row>
    <row r="23" spans="1:11" ht="17.399999999999999" x14ac:dyDescent="0.4">
      <c r="A23" s="14">
        <v>45947</v>
      </c>
      <c r="B23" s="15" t="s">
        <v>31</v>
      </c>
      <c r="C23" s="15" t="s">
        <v>33</v>
      </c>
      <c r="D23" s="10">
        <v>20</v>
      </c>
      <c r="E23" s="5">
        <v>2.23</v>
      </c>
      <c r="F23" s="6">
        <v>0.74</v>
      </c>
      <c r="G23" s="16">
        <v>23</v>
      </c>
      <c r="H23" s="6">
        <v>0.23</v>
      </c>
      <c r="I23" s="17">
        <f t="shared" si="0"/>
        <v>3.2173913043478257</v>
      </c>
      <c r="J23"/>
      <c r="K23"/>
    </row>
    <row r="24" spans="1:11" ht="17.399999999999999" x14ac:dyDescent="0.4">
      <c r="A24" s="25">
        <v>45947</v>
      </c>
      <c r="B24" s="26" t="s">
        <v>31</v>
      </c>
      <c r="C24" s="26" t="s">
        <v>33</v>
      </c>
      <c r="D24" s="27">
        <v>21</v>
      </c>
      <c r="E24" s="28">
        <v>2.23</v>
      </c>
      <c r="F24" s="29">
        <v>0.72</v>
      </c>
      <c r="G24" s="30">
        <v>23</v>
      </c>
      <c r="H24" s="29">
        <v>0.23</v>
      </c>
      <c r="I24" s="31">
        <f>F21/H21</f>
        <v>3.3478260869565215</v>
      </c>
      <c r="J24"/>
      <c r="K24"/>
    </row>
    <row r="25" spans="1:11" ht="17.399999999999999" x14ac:dyDescent="0.4">
      <c r="A25" s="25">
        <v>45947</v>
      </c>
      <c r="B25" s="26" t="s">
        <v>31</v>
      </c>
      <c r="C25" s="26" t="s">
        <v>33</v>
      </c>
      <c r="D25" s="27">
        <v>22</v>
      </c>
      <c r="E25" s="28">
        <v>2.2400000000000002</v>
      </c>
      <c r="F25" s="29">
        <v>0.84</v>
      </c>
      <c r="G25" s="30">
        <v>23</v>
      </c>
      <c r="H25" s="29">
        <v>0.23</v>
      </c>
      <c r="I25" s="31">
        <f t="shared" si="0"/>
        <v>3.652173913043478</v>
      </c>
      <c r="J25"/>
      <c r="K25"/>
    </row>
    <row r="26" spans="1:11" ht="17.399999999999999" x14ac:dyDescent="0.4">
      <c r="A26" s="25">
        <v>45947</v>
      </c>
      <c r="B26" s="26" t="s">
        <v>31</v>
      </c>
      <c r="C26" s="26" t="s">
        <v>33</v>
      </c>
      <c r="D26" s="27">
        <v>23</v>
      </c>
      <c r="E26" s="28">
        <v>2.23</v>
      </c>
      <c r="F26" s="29">
        <v>0.78</v>
      </c>
      <c r="G26" s="30">
        <v>23</v>
      </c>
      <c r="H26" s="29">
        <v>0.23</v>
      </c>
      <c r="I26" s="31">
        <f t="shared" si="0"/>
        <v>3.3913043478260869</v>
      </c>
      <c r="J26"/>
      <c r="K26"/>
    </row>
    <row r="27" spans="1:11" ht="17.399999999999999" x14ac:dyDescent="0.4">
      <c r="A27" s="14">
        <v>45947</v>
      </c>
      <c r="B27" s="15" t="s">
        <v>31</v>
      </c>
      <c r="C27" s="15" t="s">
        <v>33</v>
      </c>
      <c r="D27" s="10">
        <v>24</v>
      </c>
      <c r="E27" s="5">
        <v>2.23</v>
      </c>
      <c r="F27" s="6">
        <v>0.77</v>
      </c>
      <c r="G27" s="16">
        <v>23</v>
      </c>
      <c r="H27" s="6">
        <v>0.23</v>
      </c>
      <c r="I27" s="17">
        <f t="shared" si="0"/>
        <v>3.3478260869565215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AVERAGE(E1:E27)</f>
        <v>2.2304166666666663</v>
      </c>
      <c r="F28" s="18">
        <f>AVERAGE(F1:F27)</f>
        <v>0.77708333333333324</v>
      </c>
      <c r="G28" s="23"/>
      <c r="H28" s="23"/>
      <c r="I28" s="17">
        <f>AVERAGE(I1:I27)</f>
        <v>4.2156521739130435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MAX(E1:E27)</f>
        <v>2.2400000000000002</v>
      </c>
      <c r="F29" s="18">
        <f>MAX(F1:F27)</f>
        <v>0.89</v>
      </c>
      <c r="G29" s="24"/>
      <c r="H29" s="23"/>
      <c r="I29" s="17">
        <f>MAX(I1:I27)</f>
        <v>24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MIN(E1:E27)</f>
        <v>2.2200000000000002</v>
      </c>
      <c r="F30" s="18">
        <f>MIN(F1:F27)</f>
        <v>0.68</v>
      </c>
      <c r="G30" s="24"/>
      <c r="H30" s="23"/>
      <c r="I30" s="19">
        <f>MIN(I1:I27)</f>
        <v>2.956521739130435</v>
      </c>
      <c r="J30" s="20"/>
    </row>
    <row r="31" spans="1:11" ht="141" customHeight="1" x14ac:dyDescent="0.4">
      <c r="A31" s="21" t="s">
        <v>7</v>
      </c>
      <c r="B31" s="51" t="s">
        <v>35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 t="s">
        <v>36</v>
      </c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배기변 CAP 파손 종합</vt:lpstr>
      <vt:lpstr>LG U+ 영주국사</vt:lpstr>
      <vt:lpstr>LG U+ 안동국사 </vt:lpstr>
      <vt:lpstr>LG U+ 상주국사</vt:lpstr>
      <vt:lpstr>LG U+ 김천국사(1)</vt:lpstr>
      <vt:lpstr>LG U+ 김천국사(2)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2025-10-17T06:13:12Z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