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2715" windowWidth="28800" windowHeight="15735" activeTab="2"/>
  </bookViews>
  <sheets>
    <sheet name="정류기" sheetId="10" r:id="rId1"/>
    <sheet name="발전기" sheetId="14" r:id="rId2"/>
    <sheet name="방송장비" sheetId="15" r:id="rId3"/>
  </sheets>
  <definedNames>
    <definedName name="_xlnm._FilterDatabase" localSheetId="1" hidden="1">발전기!$A$6:$D$46</definedName>
    <definedName name="_xlnm._FilterDatabase" localSheetId="2" hidden="1">방송장비!$A$6:$D$46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5" l="1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H11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<sst xmlns="http://schemas.openxmlformats.org/spreadsheetml/2006/main" count="90" uniqueCount="35">
  <si>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</si>
  <si>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</si>
  <si>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</si>
  <si>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</si>
  <si>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</si>
  <si>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</si>
  <si>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</si>
  <si>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</si>
  <si>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</si>
  <si>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</si>
  <si>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</si>
  <si>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</si>
  <si>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</si>
  <si>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</si>
  <si>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</si>
  <si>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</si>
  <si>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</si>
  <si>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</si>
  <si>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</si>
  <si>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</si>
  <si>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</si>
  <si>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</si>
  <si>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</si>
  <si>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</si>
  <si>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ESP</t>
    <phoneticPr fontId="2" type="noConversion"/>
  </si>
  <si>
    <t>첨단휴먼시아2차</t>
    <phoneticPr fontId="2" type="noConversion"/>
  </si>
  <si>
    <t>정류기</t>
    <phoneticPr fontId="2" type="noConversion"/>
  </si>
  <si>
    <t>2021.05.11</t>
    <phoneticPr fontId="2" type="noConversion"/>
  </si>
  <si>
    <t>2021.06.11</t>
    <phoneticPr fontId="2" type="noConversion"/>
  </si>
  <si>
    <t>비상발전기</t>
    <phoneticPr fontId="2" type="noConversion"/>
  </si>
  <si>
    <t>2021.11.09</t>
    <phoneticPr fontId="2" type="noConversion"/>
  </si>
  <si>
    <t>2021.12.27</t>
    <phoneticPr fontId="2" type="noConversion"/>
  </si>
  <si>
    <t>방송장비</t>
    <phoneticPr fontId="2" type="noConversion"/>
  </si>
  <si>
    <t>25.06.21</t>
    <phoneticPr fontId="2" type="noConversion"/>
  </si>
  <si>
    <t>25.08.01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</si>
</sst>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45883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200</v>
      </c>
      <c r="G3" s="29" t="s">
        <v>27</v>
      </c>
      <c r="H3" s="29" t="s">
        <v>28</v>
      </c>
      <c r="I3" s="8">
        <v>2.2999999999999998</v>
      </c>
      <c r="J3" s="9">
        <v>9</v>
      </c>
      <c r="K3" s="10">
        <v>29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22">
        <v>2.8719999999999999</v>
      </c>
      <c r="D7" s="23">
        <f t="shared" ref="D7:D70" si="0">C7/$I$3</f>
        <v>1.248695652173913</v>
      </c>
      <c r="E7" s="2"/>
      <c r="F7" s="24" t="s">
        <v>20</v>
      </c>
      <c r="G7" s="25">
        <f>MAX(B7:B114)</f>
        <v>13.66</v>
      </c>
      <c r="H7" s="25">
        <f>MAX(C7:C114)</f>
        <v>2.8719999999999999</v>
      </c>
      <c r="I7" s="32">
        <f>H7/$I$3</f>
        <v>1.248695652173913</v>
      </c>
      <c r="J7"/>
      <c r="K7"/>
    </row>
    <row r="8" spans="1:15" x14ac:dyDescent="0.3">
      <c r="A8" s="21">
        <v>2</v>
      </c>
      <c r="B8" s="22">
        <v>13.42</v>
      </c>
      <c r="C8" s="22">
        <v>2.7229999999999999</v>
      </c>
      <c r="D8" s="23">
        <f t="shared" si="0"/>
        <v>1.183913043478261</v>
      </c>
      <c r="E8" s="2"/>
      <c r="F8" s="24" t="s">
        <v>21</v>
      </c>
      <c r="G8" s="25">
        <f>MIN(B7:B114)</f>
        <v>13.31</v>
      </c>
      <c r="H8" s="25">
        <f>MIN(C7:C114)</f>
        <v>2.512</v>
      </c>
      <c r="I8" s="32">
        <f>H8/$I$3</f>
        <v>1.0921739130434784</v>
      </c>
      <c r="J8"/>
      <c r="K8"/>
    </row>
    <row r="9" spans="1:15" x14ac:dyDescent="0.3">
      <c r="A9" s="21">
        <v>3</v>
      </c>
      <c r="B9" s="22">
        <v>13.39</v>
      </c>
      <c r="C9" s="22">
        <v>2.7149999999999999</v>
      </c>
      <c r="D9" s="23">
        <f t="shared" si="0"/>
        <v>1.1804347826086956</v>
      </c>
      <c r="E9" s="2"/>
      <c r="J9"/>
      <c r="K9"/>
    </row>
    <row r="10" spans="1:15" x14ac:dyDescent="0.3">
      <c r="A10" s="21">
        <v>4</v>
      </c>
      <c r="B10" s="22">
        <v>13.4</v>
      </c>
      <c r="C10" s="22">
        <v>2.5979999999999999</v>
      </c>
      <c r="D10" s="23">
        <f t="shared" si="0"/>
        <v>1.1295652173913044</v>
      </c>
      <c r="E10" s="2"/>
      <c r="J10"/>
      <c r="K10"/>
    </row>
    <row r="11" spans="1:15" x14ac:dyDescent="0.3">
      <c r="A11" s="21">
        <v>5</v>
      </c>
      <c r="B11" s="22">
        <v>13.4</v>
      </c>
      <c r="C11" s="22">
        <v>2.5720000000000001</v>
      </c>
      <c r="D11" s="23">
        <f t="shared" si="0"/>
        <v>1.1182608695652174</v>
      </c>
      <c r="E11" s="2"/>
      <c r="F11" s="24" t="s">
        <v>22</v>
      </c>
      <c r="G11" s="26">
        <v>120.82</v>
      </c>
      <c r="H11" s="25">
        <f>G11/9</f>
        <v>13.424444444444443</v>
      </c>
      <c r="J11"/>
      <c r="K11"/>
    </row>
    <row r="12" spans="1:15" x14ac:dyDescent="0.3">
      <c r="A12" s="21">
        <v>6</v>
      </c>
      <c r="B12" s="22">
        <v>13.35</v>
      </c>
      <c r="C12" s="22">
        <v>2.5419999999999998</v>
      </c>
      <c r="D12" s="23">
        <f t="shared" si="0"/>
        <v>1.1052173913043479</v>
      </c>
      <c r="E12" s="2"/>
      <c r="J12"/>
      <c r="K12"/>
    </row>
    <row r="13" spans="1:15" x14ac:dyDescent="0.3">
      <c r="A13" s="21">
        <v>7</v>
      </c>
      <c r="B13" s="22">
        <v>13.66</v>
      </c>
      <c r="C13" s="22">
        <v>2.5619999999999998</v>
      </c>
      <c r="D13" s="23">
        <f t="shared" si="0"/>
        <v>1.1139130434782609</v>
      </c>
      <c r="J13"/>
      <c r="K13"/>
    </row>
    <row r="14" spans="1:15" x14ac:dyDescent="0.3">
      <c r="A14" s="21">
        <v>8</v>
      </c>
      <c r="B14" s="22">
        <v>13.44</v>
      </c>
      <c r="C14" s="22">
        <v>2.5390000000000001</v>
      </c>
      <c r="D14" s="23">
        <f t="shared" si="0"/>
        <v>1.1039130434782609</v>
      </c>
      <c r="J14"/>
      <c r="K14"/>
    </row>
    <row r="15" spans="1:15" x14ac:dyDescent="0.3">
      <c r="A15" s="21">
        <v>9</v>
      </c>
      <c r="B15" s="22">
        <v>13.45</v>
      </c>
      <c r="C15" s="22">
        <v>2.512</v>
      </c>
      <c r="D15" s="23">
        <f t="shared" si="0"/>
        <v>1.0921739130434784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45883</v>
      </c>
      <c r="B3" s="7" t="s">
        <v>25</v>
      </c>
      <c r="C3" s="7" t="s">
        <v>29</v>
      </c>
      <c r="D3" s="7" t="s">
        <v>23</v>
      </c>
      <c r="E3" s="8" t="s">
        <v>24</v>
      </c>
      <c r="F3" s="9">
        <v>200</v>
      </c>
      <c r="G3" s="29" t="s">
        <v>30</v>
      </c>
      <c r="H3" s="29" t="s">
        <v>31</v>
      </c>
      <c r="I3" s="8">
        <v>2.2999999999999998</v>
      </c>
      <c r="J3" s="9">
        <v>4</v>
      </c>
      <c r="K3" s="10">
        <v>29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1.845</v>
      </c>
      <c r="D7" s="23">
        <f t="shared" ref="D7:D70" si="0">C7/$I$3</f>
        <v>0.80217391304347829</v>
      </c>
      <c r="E7" s="2"/>
      <c r="F7" s="24" t="s">
        <v>20</v>
      </c>
      <c r="G7" s="25">
        <f>MAX(B7:B114)</f>
        <v>13.17</v>
      </c>
      <c r="H7" s="25">
        <f>MAX(C7:C114)</f>
        <v>1.8819999999999999</v>
      </c>
      <c r="I7" s="32">
        <f>H7/$I$3</f>
        <v>0.81826086956521737</v>
      </c>
      <c r="J7"/>
      <c r="K7"/>
    </row>
    <row r="8" spans="1:15" x14ac:dyDescent="0.3">
      <c r="A8" s="21">
        <v>2</v>
      </c>
      <c r="B8" s="22">
        <v>13.17</v>
      </c>
      <c r="C8" s="22">
        <v>1.831</v>
      </c>
      <c r="D8" s="23">
        <f t="shared" si="0"/>
        <v>0.79608695652173922</v>
      </c>
      <c r="E8" s="2"/>
      <c r="F8" s="24" t="s">
        <v>21</v>
      </c>
      <c r="G8" s="25">
        <f>MIN(B7:B114)</f>
        <v>12.12</v>
      </c>
      <c r="H8" s="25">
        <f>MIN(C7:C114)</f>
        <v>1.831</v>
      </c>
      <c r="I8" s="32">
        <f>H8/$I$3</f>
        <v>0.79608695652173922</v>
      </c>
      <c r="J8"/>
      <c r="K8"/>
    </row>
    <row r="9" spans="1:15" x14ac:dyDescent="0.3">
      <c r="A9" s="21">
        <v>3</v>
      </c>
      <c r="B9" s="22">
        <v>12.12</v>
      </c>
      <c r="C9" s="22">
        <v>1.8819999999999999</v>
      </c>
      <c r="D9" s="23">
        <f t="shared" si="0"/>
        <v>0.81826086956521737</v>
      </c>
      <c r="E9" s="2"/>
      <c r="J9"/>
      <c r="K9"/>
    </row>
    <row r="10" spans="1:15" x14ac:dyDescent="0.3">
      <c r="A10" s="21">
        <v>4</v>
      </c>
      <c r="B10" s="22">
        <v>13.12</v>
      </c>
      <c r="C10" s="22">
        <v>1.8380000000000001</v>
      </c>
      <c r="D10" s="23">
        <f t="shared" si="0"/>
        <v>0.79913043478260881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25.28</v>
      </c>
      <c r="H11" s="25">
        <f>G11/9</f>
        <v>2.8088888888888892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45883</v>
      </c>
      <c r="B3" s="7" t="s">
        <v>25</v>
      </c>
      <c r="C3" s="7" t="s">
        <v>32</v>
      </c>
      <c r="D3" s="7" t="s">
        <v>23</v>
      </c>
      <c r="E3" s="8" t="s">
        <v>24</v>
      </c>
      <c r="F3" s="9">
        <v>200</v>
      </c>
      <c r="G3" s="29" t="s">
        <v>33</v>
      </c>
      <c r="H3" s="29" t="s">
        <v>34</v>
      </c>
      <c r="I3" s="8">
        <v>2.2999999999999998</v>
      </c>
      <c r="J3" s="9">
        <v>2</v>
      </c>
      <c r="K3" s="10">
        <v>29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13.89</v>
      </c>
      <c r="C7" s="22">
        <v>2.2410000000000001</v>
      </c>
      <c r="D7" s="23">
        <f t="shared" ref="D7:D70" si="0">C7/$I$3</f>
        <v>0.97434782608695669</v>
      </c>
      <c r="E7" s="2"/>
      <c r="F7" s="24" t="s">
        <v>20</v>
      </c>
      <c r="G7" s="25">
        <f>MAX(B7:B114)</f>
        <v>14.28</v>
      </c>
      <c r="H7" s="25">
        <f>MAX(C7:C114)</f>
        <v>2.2410000000000001</v>
      </c>
      <c r="I7" s="32">
        <f>H7/$I$3</f>
        <v>0.97434782608695669</v>
      </c>
      <c r="J7"/>
      <c r="K7"/>
    </row>
    <row r="8" spans="1:15" x14ac:dyDescent="0.3">
      <c r="A8" s="21">
        <v>2</v>
      </c>
      <c r="B8" s="22">
        <v>14.28</v>
      </c>
      <c r="C8" s="22">
        <v>2.1869999999999998</v>
      </c>
      <c r="D8" s="23">
        <f t="shared" si="0"/>
        <v>0.9508695652173913</v>
      </c>
      <c r="E8" s="2"/>
      <c r="F8" s="24" t="s">
        <v>21</v>
      </c>
      <c r="G8" s="25">
        <f>MIN(B7:B114)</f>
        <v>13.89</v>
      </c>
      <c r="H8" s="25">
        <f>MIN(C7:C114)</f>
        <v>2.1869999999999998</v>
      </c>
      <c r="I8" s="32">
        <f>H8/$I$3</f>
        <v>0.9508695652173913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28.17</v>
      </c>
      <c r="H11" s="25">
        <f>G11/2</f>
        <v>14.085000000000001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발전기</vt:lpstr>
      <vt:lpstr>방송장비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2025-08-19T23:23:46Z</dcterms:modified>
</cp:coreProperties>
</file>