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0830" activeTab="1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<sst xmlns="http://schemas.openxmlformats.org/spreadsheetml/2006/main" count="131" uniqueCount="36">
  <si>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</si>
  <si>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</si>
  <si>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</si>
  <si>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</si>
  <si>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</si>
  <si>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</si>
  <si>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</si>
  <si>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</si>
  <si>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</si>
  <si>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</si>
  <si>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</si>
  <si>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</si>
  <si>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</si>
  <si>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</si>
  <si>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</si>
  <si>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</si>
  <si>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</si>
  <si>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</si>
  <si>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</si>
  <si>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</si>
  <si>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</si>
  <si>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</si>
  <si>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</si>
  <si>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</si>
  <si>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</si>
  <si>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2022.10.04</t>
    <phoneticPr fontId="19" type="noConversion"/>
  </si>
  <si>
    <t>이마트 진주점</t>
    <phoneticPr fontId="19" type="noConversion"/>
  </si>
  <si>
    <t>DC전원용</t>
    <phoneticPr fontId="19" type="noConversion"/>
  </si>
  <si>
    <t>RP100-12</t>
    <phoneticPr fontId="19" type="noConversion"/>
  </si>
  <si>
    <t>이마트 진주점</t>
    <phoneticPr fontId="19" type="noConversion"/>
  </si>
  <si>
    <t>2022.11.02</t>
    <phoneticPr fontId="19" type="noConversion"/>
  </si>
  <si>
    <t>2023.06.01</t>
    <phoneticPr fontId="19" type="noConversion"/>
  </si>
  <si>
    <t>이마트 진주점</t>
    <phoneticPr fontId="19" type="noConversion"/>
  </si>
  <si>
    <t xml:space="preserve">1. BS차원에서 점검 진행
2. 내부저항 : 이상없음
3. 기대수명(3년) 도래에 따른 교체권유
4. 정상운영
</t>
    <phoneticPr fontId="19" type="noConversion"/>
  </si>
  <si>
    <t xml:space="preserve">1. BS차원에서 점검 진행
2. 내부저항 : 이상없음
3.기대수명(3년) 초과 운영에 따른 구매권유
</t>
    <phoneticPr fontId="19" type="noConversion"/>
  </si>
  <si>
    <t xml:space="preserve">1. BS차원에서 점검 진행
2. 내부저항 : 이상없음
3. 기대수명(3년) 초과 운영에 따른 구매권유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</si>
</sst>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80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80" fontId="20" fillId="0" borderId="10" xfId="0" applyNumberFormat="1" applyFont="1" applyBorder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156881</xdr:colOff>
      <xdr:row>25</xdr:row>
      <xdr:rowOff>2144708</xdr:rowOff>
    </xdr:from>
    <xdr:to>
      <xdr:col>3</xdr:col>
      <xdr:colOff>167599</xdr:colOff>
      <xdr:row>25</xdr:row>
      <xdr:rowOff>2480885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59446" y="9466534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538370</xdr:colOff>
      <xdr:row>25</xdr:row>
      <xdr:rowOff>57978</xdr:rowOff>
    </xdr:from>
    <xdr:to>
      <xdr:col>8</xdr:col>
      <xdr:colOff>1615109</xdr:colOff>
      <xdr:row>25</xdr:row>
      <xdr:rowOff>2445424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92348" y="7379804"/>
          <a:ext cx="3213652" cy="2387446"/>
        </a:xfrm>
        <a:prstGeom prst="rect">
          <a:avLst/>
        </a:prstGeom>
      </xdr:spPr>
    </xdr:pic>
    <xdr:clientData/>
  </xdr:twoCellAnchor>
  <xdr:twoCellAnchor editAs="oneCell">
    <xdr:from>
      <xdr:col>1</xdr:col>
      <xdr:colOff>231913</xdr:colOff>
      <xdr:row>25</xdr:row>
      <xdr:rowOff>82826</xdr:rowOff>
    </xdr:from>
    <xdr:to>
      <xdr:col>4</xdr:col>
      <xdr:colOff>629481</xdr:colOff>
      <xdr:row>25</xdr:row>
      <xdr:rowOff>2070652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2161762" y="6609520"/>
          <a:ext cx="1987826" cy="35780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65773</xdr:colOff>
      <xdr:row>16</xdr:row>
      <xdr:rowOff>2045316</xdr:rowOff>
    </xdr:from>
    <xdr:to>
      <xdr:col>3</xdr:col>
      <xdr:colOff>76491</xdr:colOff>
      <xdr:row>16</xdr:row>
      <xdr:rowOff>2381493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68338" y="7503555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240199</xdr:colOff>
      <xdr:row>16</xdr:row>
      <xdr:rowOff>198776</xdr:rowOff>
    </xdr:from>
    <xdr:to>
      <xdr:col>4</xdr:col>
      <xdr:colOff>356152</xdr:colOff>
      <xdr:row>16</xdr:row>
      <xdr:rowOff>2029238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525" t="33866" r="36528" b="23486"/>
        <a:stretch/>
      </xdr:blipFill>
      <xdr:spPr>
        <a:xfrm rot="16200000">
          <a:off x="2107923" y="4924008"/>
          <a:ext cx="1830462" cy="3296475"/>
        </a:xfrm>
        <a:prstGeom prst="rect">
          <a:avLst/>
        </a:prstGeom>
      </xdr:spPr>
    </xdr:pic>
    <xdr:clientData/>
  </xdr:twoCellAnchor>
  <xdr:twoCellAnchor editAs="oneCell">
    <xdr:from>
      <xdr:col>6</xdr:col>
      <xdr:colOff>173935</xdr:colOff>
      <xdr:row>16</xdr:row>
      <xdr:rowOff>33632</xdr:rowOff>
    </xdr:from>
    <xdr:to>
      <xdr:col>8</xdr:col>
      <xdr:colOff>1515718</xdr:colOff>
      <xdr:row>16</xdr:row>
      <xdr:rowOff>2451652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58251" y="4961533"/>
          <a:ext cx="2418020" cy="34786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1084533</xdr:colOff>
      <xdr:row>11</xdr:row>
      <xdr:rowOff>2045317</xdr:rowOff>
    </xdr:from>
    <xdr:to>
      <xdr:col>2</xdr:col>
      <xdr:colOff>1252621</xdr:colOff>
      <xdr:row>11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219250" y="6468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786848</xdr:colOff>
      <xdr:row>11</xdr:row>
      <xdr:rowOff>33131</xdr:rowOff>
    </xdr:from>
    <xdr:to>
      <xdr:col>8</xdr:col>
      <xdr:colOff>770283</xdr:colOff>
      <xdr:row>11</xdr:row>
      <xdr:rowOff>2078935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0826" y="4456044"/>
          <a:ext cx="2120348" cy="2045804"/>
        </a:xfrm>
        <a:prstGeom prst="rect">
          <a:avLst/>
        </a:prstGeom>
      </xdr:spPr>
    </xdr:pic>
    <xdr:clientData/>
  </xdr:twoCellAnchor>
  <xdr:twoCellAnchor editAs="oneCell">
    <xdr:from>
      <xdr:col>1</xdr:col>
      <xdr:colOff>786846</xdr:colOff>
      <xdr:row>11</xdr:row>
      <xdr:rowOff>33130</xdr:rowOff>
    </xdr:from>
    <xdr:to>
      <xdr:col>3</xdr:col>
      <xdr:colOff>364433</xdr:colOff>
      <xdr:row>11</xdr:row>
      <xdr:rowOff>2012963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38" t="32922" r="24408" b="24053"/>
        <a:stretch/>
      </xdr:blipFill>
      <xdr:spPr>
        <a:xfrm rot="5400000">
          <a:off x="1966973" y="4410633"/>
          <a:ext cx="1979833" cy="20706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9" zoomScale="115" zoomScaleNormal="115" workbookViewId="0">
      <selection activeCell="B25" sqref="B25:E25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20</v>
      </c>
      <c r="C2" s="29" t="s">
        <v>1</v>
      </c>
      <c r="D2" s="35" t="s">
        <v>25</v>
      </c>
      <c r="E2" s="36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46092</v>
      </c>
      <c r="B4" s="28" t="s">
        <v>26</v>
      </c>
      <c r="C4" s="28" t="s">
        <v>27</v>
      </c>
      <c r="D4" s="2">
        <v>1</v>
      </c>
      <c r="E4" s="44">
        <v>13.2</v>
      </c>
      <c r="F4" s="44">
        <v>2.66</v>
      </c>
      <c r="G4" s="24">
        <v>20</v>
      </c>
      <c r="H4" s="25">
        <v>2.8</v>
      </c>
      <c r="I4" s="26">
        <f>F4/H4</f>
        <v>0.95000000000000007</v>
      </c>
      <c r="J4"/>
      <c r="K4"/>
    </row>
    <row r="5" spans="1:11" ht="16.5" x14ac:dyDescent="0.3">
      <c r="A5" s="22">
        <v>46092</v>
      </c>
      <c r="B5" s="28" t="s">
        <v>26</v>
      </c>
      <c r="C5" s="28" t="s">
        <v>27</v>
      </c>
      <c r="D5" s="2">
        <v>2</v>
      </c>
      <c r="E5" s="44">
        <v>13.2</v>
      </c>
      <c r="F5" s="44">
        <v>2.63</v>
      </c>
      <c r="G5" s="24">
        <v>20</v>
      </c>
      <c r="H5" s="25">
        <v>2.8</v>
      </c>
      <c r="I5" s="26">
        <f t="shared" ref="I5:I21" si="0">F5/H5</f>
        <v>0.93928571428571428</v>
      </c>
      <c r="J5"/>
      <c r="K5"/>
    </row>
    <row r="6" spans="1:11" ht="16.5" x14ac:dyDescent="0.3">
      <c r="A6" s="22">
        <v>46092</v>
      </c>
      <c r="B6" s="28" t="s">
        <v>26</v>
      </c>
      <c r="C6" s="28" t="s">
        <v>27</v>
      </c>
      <c r="D6" s="2">
        <v>3</v>
      </c>
      <c r="E6" s="44">
        <v>13.21</v>
      </c>
      <c r="F6" s="44">
        <v>2.66</v>
      </c>
      <c r="G6" s="24">
        <v>20</v>
      </c>
      <c r="H6" s="25">
        <v>2.8</v>
      </c>
      <c r="I6" s="26">
        <f t="shared" si="0"/>
        <v>0.95000000000000007</v>
      </c>
      <c r="J6"/>
      <c r="K6"/>
    </row>
    <row r="7" spans="1:11" ht="16.5" x14ac:dyDescent="0.3">
      <c r="A7" s="22">
        <v>46092</v>
      </c>
      <c r="B7" s="28" t="s">
        <v>26</v>
      </c>
      <c r="C7" s="28" t="s">
        <v>27</v>
      </c>
      <c r="D7" s="2">
        <v>4</v>
      </c>
      <c r="E7" s="44">
        <v>13.2</v>
      </c>
      <c r="F7" s="44">
        <v>2.6</v>
      </c>
      <c r="G7" s="24">
        <v>20</v>
      </c>
      <c r="H7" s="25">
        <v>2.8</v>
      </c>
      <c r="I7" s="26">
        <f t="shared" si="0"/>
        <v>0.92857142857142871</v>
      </c>
      <c r="J7"/>
      <c r="K7"/>
    </row>
    <row r="8" spans="1:11" ht="16.5" x14ac:dyDescent="0.3">
      <c r="A8" s="22">
        <v>46092</v>
      </c>
      <c r="B8" s="28" t="s">
        <v>26</v>
      </c>
      <c r="C8" s="28" t="s">
        <v>27</v>
      </c>
      <c r="D8" s="2">
        <v>5</v>
      </c>
      <c r="E8" s="44">
        <v>13.23</v>
      </c>
      <c r="F8" s="44">
        <v>2.66</v>
      </c>
      <c r="G8" s="24">
        <v>20</v>
      </c>
      <c r="H8" s="25">
        <v>2.8</v>
      </c>
      <c r="I8" s="26">
        <f t="shared" si="0"/>
        <v>0.95000000000000007</v>
      </c>
      <c r="J8"/>
      <c r="K8"/>
    </row>
    <row r="9" spans="1:11" ht="16.5" x14ac:dyDescent="0.3">
      <c r="A9" s="22">
        <v>46092</v>
      </c>
      <c r="B9" s="28" t="s">
        <v>26</v>
      </c>
      <c r="C9" s="28" t="s">
        <v>27</v>
      </c>
      <c r="D9" s="2">
        <v>6</v>
      </c>
      <c r="E9" s="44">
        <v>13.2</v>
      </c>
      <c r="F9" s="44">
        <v>2.63</v>
      </c>
      <c r="G9" s="24">
        <v>20</v>
      </c>
      <c r="H9" s="25">
        <v>2.8</v>
      </c>
      <c r="I9" s="26">
        <f t="shared" si="0"/>
        <v>0.93928571428571428</v>
      </c>
      <c r="J9"/>
      <c r="K9"/>
    </row>
    <row r="10" spans="1:11" ht="16.5" x14ac:dyDescent="0.3">
      <c r="A10" s="22">
        <v>46092</v>
      </c>
      <c r="B10" s="28" t="s">
        <v>26</v>
      </c>
      <c r="C10" s="28" t="s">
        <v>27</v>
      </c>
      <c r="D10" s="2">
        <v>7</v>
      </c>
      <c r="E10" s="44">
        <v>13.2</v>
      </c>
      <c r="F10" s="44">
        <v>2.66</v>
      </c>
      <c r="G10" s="24">
        <v>20</v>
      </c>
      <c r="H10" s="25">
        <v>2.8</v>
      </c>
      <c r="I10" s="26">
        <f t="shared" si="0"/>
        <v>0.95000000000000007</v>
      </c>
      <c r="J10"/>
      <c r="K10"/>
    </row>
    <row r="11" spans="1:11" ht="16.5" x14ac:dyDescent="0.3">
      <c r="A11" s="22">
        <v>46092</v>
      </c>
      <c r="B11" s="28" t="s">
        <v>26</v>
      </c>
      <c r="C11" s="28" t="s">
        <v>27</v>
      </c>
      <c r="D11" s="2">
        <v>8</v>
      </c>
      <c r="E11" s="44">
        <v>13.2</v>
      </c>
      <c r="F11" s="44">
        <v>2.67</v>
      </c>
      <c r="G11" s="24">
        <v>20</v>
      </c>
      <c r="H11" s="25">
        <v>2.8</v>
      </c>
      <c r="I11" s="26">
        <f t="shared" si="0"/>
        <v>0.95357142857142863</v>
      </c>
      <c r="J11"/>
      <c r="K11"/>
    </row>
    <row r="12" spans="1:11" ht="16.5" x14ac:dyDescent="0.3">
      <c r="A12" s="22">
        <v>46092</v>
      </c>
      <c r="B12" s="28" t="s">
        <v>26</v>
      </c>
      <c r="C12" s="28" t="s">
        <v>27</v>
      </c>
      <c r="D12" s="2">
        <v>9</v>
      </c>
      <c r="E12" s="44">
        <v>13.19</v>
      </c>
      <c r="F12" s="44">
        <v>2.64</v>
      </c>
      <c r="G12" s="24">
        <v>20</v>
      </c>
      <c r="H12" s="25">
        <v>2.8</v>
      </c>
      <c r="I12" s="26">
        <f t="shared" si="0"/>
        <v>0.94285714285714295</v>
      </c>
      <c r="J12"/>
      <c r="K12"/>
    </row>
    <row r="13" spans="1:11" ht="16.5" x14ac:dyDescent="0.3">
      <c r="A13" s="22">
        <v>46092</v>
      </c>
      <c r="B13" s="28" t="s">
        <v>26</v>
      </c>
      <c r="C13" s="28" t="s">
        <v>27</v>
      </c>
      <c r="D13" s="2">
        <v>10</v>
      </c>
      <c r="E13" s="44">
        <v>13.18</v>
      </c>
      <c r="F13" s="44">
        <v>2.67</v>
      </c>
      <c r="G13" s="24">
        <v>20</v>
      </c>
      <c r="H13" s="25">
        <v>2.8</v>
      </c>
      <c r="I13" s="26">
        <f t="shared" si="0"/>
        <v>0.95357142857142863</v>
      </c>
      <c r="J13"/>
      <c r="K13"/>
    </row>
    <row r="14" spans="1:11" ht="16.5" x14ac:dyDescent="0.3">
      <c r="A14" s="22">
        <v>46092</v>
      </c>
      <c r="B14" s="28" t="s">
        <v>26</v>
      </c>
      <c r="C14" s="28" t="s">
        <v>27</v>
      </c>
      <c r="D14" s="2">
        <v>11</v>
      </c>
      <c r="E14" s="44">
        <v>13.2</v>
      </c>
      <c r="F14" s="44">
        <v>2.65</v>
      </c>
      <c r="G14" s="24">
        <v>20</v>
      </c>
      <c r="H14" s="25">
        <v>2.8</v>
      </c>
      <c r="I14" s="26">
        <f t="shared" si="0"/>
        <v>0.94642857142857151</v>
      </c>
      <c r="J14"/>
      <c r="K14"/>
    </row>
    <row r="15" spans="1:11" ht="16.5" x14ac:dyDescent="0.3">
      <c r="A15" s="22">
        <v>46092</v>
      </c>
      <c r="B15" s="28" t="s">
        <v>26</v>
      </c>
      <c r="C15" s="28" t="s">
        <v>27</v>
      </c>
      <c r="D15" s="2">
        <v>12</v>
      </c>
      <c r="E15" s="44">
        <v>13.19</v>
      </c>
      <c r="F15" s="44">
        <v>2.64</v>
      </c>
      <c r="G15" s="24">
        <v>20</v>
      </c>
      <c r="H15" s="25">
        <v>2.8</v>
      </c>
      <c r="I15" s="26">
        <f t="shared" si="0"/>
        <v>0.94285714285714295</v>
      </c>
      <c r="J15"/>
      <c r="K15"/>
    </row>
    <row r="16" spans="1:11" ht="16.5" x14ac:dyDescent="0.3">
      <c r="A16" s="22">
        <v>46092</v>
      </c>
      <c r="B16" s="28" t="s">
        <v>26</v>
      </c>
      <c r="C16" s="28" t="s">
        <v>27</v>
      </c>
      <c r="D16" s="2">
        <v>13</v>
      </c>
      <c r="E16" s="44">
        <v>13.2</v>
      </c>
      <c r="F16" s="44">
        <v>2.65</v>
      </c>
      <c r="G16" s="24">
        <v>20</v>
      </c>
      <c r="H16" s="25">
        <v>2.8</v>
      </c>
      <c r="I16" s="26">
        <f t="shared" si="0"/>
        <v>0.94642857142857151</v>
      </c>
      <c r="J16"/>
      <c r="K16"/>
    </row>
    <row r="17" spans="1:11" ht="16.5" x14ac:dyDescent="0.3">
      <c r="A17" s="22">
        <v>46092</v>
      </c>
      <c r="B17" s="28" t="s">
        <v>26</v>
      </c>
      <c r="C17" s="28" t="s">
        <v>27</v>
      </c>
      <c r="D17" s="2">
        <v>14</v>
      </c>
      <c r="E17" s="44">
        <v>13.2</v>
      </c>
      <c r="F17" s="44">
        <v>2.66</v>
      </c>
      <c r="G17" s="24">
        <v>20</v>
      </c>
      <c r="H17" s="25">
        <v>2.8</v>
      </c>
      <c r="I17" s="26">
        <f t="shared" si="0"/>
        <v>0.95000000000000007</v>
      </c>
      <c r="J17"/>
      <c r="K17"/>
    </row>
    <row r="18" spans="1:11" ht="16.5" x14ac:dyDescent="0.3">
      <c r="A18" s="22">
        <v>46092</v>
      </c>
      <c r="B18" s="28" t="s">
        <v>26</v>
      </c>
      <c r="C18" s="28" t="s">
        <v>27</v>
      </c>
      <c r="D18" s="2">
        <v>15</v>
      </c>
      <c r="E18" s="44">
        <v>13.2</v>
      </c>
      <c r="F18" s="44">
        <v>2.62</v>
      </c>
      <c r="G18" s="24">
        <v>20</v>
      </c>
      <c r="H18" s="25">
        <v>2.8</v>
      </c>
      <c r="I18" s="26">
        <f t="shared" si="0"/>
        <v>0.93571428571428583</v>
      </c>
      <c r="J18"/>
      <c r="K18"/>
    </row>
    <row r="19" spans="1:11" ht="16.5" x14ac:dyDescent="0.3">
      <c r="A19" s="22">
        <v>46092</v>
      </c>
      <c r="B19" s="28" t="s">
        <v>26</v>
      </c>
      <c r="C19" s="28" t="s">
        <v>27</v>
      </c>
      <c r="D19" s="2">
        <v>16</v>
      </c>
      <c r="E19" s="44">
        <v>13.2</v>
      </c>
      <c r="F19" s="44">
        <v>2.63</v>
      </c>
      <c r="G19" s="24">
        <v>20</v>
      </c>
      <c r="H19" s="25">
        <v>2.8</v>
      </c>
      <c r="I19" s="26">
        <f t="shared" si="0"/>
        <v>0.93928571428571428</v>
      </c>
      <c r="J19"/>
      <c r="K19"/>
    </row>
    <row r="20" spans="1:11" ht="16.5" x14ac:dyDescent="0.3">
      <c r="A20" s="22">
        <v>46092</v>
      </c>
      <c r="B20" s="28" t="s">
        <v>26</v>
      </c>
      <c r="C20" s="28" t="s">
        <v>27</v>
      </c>
      <c r="D20" s="2">
        <v>17</v>
      </c>
      <c r="E20" s="44">
        <v>13.2</v>
      </c>
      <c r="F20" s="44">
        <v>2.72</v>
      </c>
      <c r="G20" s="24">
        <v>20</v>
      </c>
      <c r="H20" s="25">
        <v>2.8</v>
      </c>
      <c r="I20" s="26">
        <f t="shared" si="0"/>
        <v>0.97142857142857153</v>
      </c>
      <c r="J20"/>
      <c r="K20"/>
    </row>
    <row r="21" spans="1:11" ht="16.5" x14ac:dyDescent="0.3">
      <c r="A21" s="22">
        <v>46092</v>
      </c>
      <c r="B21" s="28" t="s">
        <v>26</v>
      </c>
      <c r="C21" s="28" t="s">
        <v>27</v>
      </c>
      <c r="D21" s="2">
        <v>18</v>
      </c>
      <c r="E21" s="44">
        <v>13.21</v>
      </c>
      <c r="F21" s="44">
        <v>2.71</v>
      </c>
      <c r="G21" s="24">
        <v>20</v>
      </c>
      <c r="H21" s="25">
        <v>2.8</v>
      </c>
      <c r="I21" s="26">
        <f t="shared" si="0"/>
        <v>0.96785714285714286</v>
      </c>
      <c r="J21"/>
      <c r="K21"/>
    </row>
    <row r="22" spans="1:11" ht="16.5" x14ac:dyDescent="0.3">
      <c r="A22" s="37" t="s">
        <v>14</v>
      </c>
      <c r="B22" s="38"/>
      <c r="C22" s="38"/>
      <c r="D22" s="39"/>
      <c r="E22" s="19">
        <f>AVERAGE(E4:E21)</f>
        <v>13.200555555555553</v>
      </c>
      <c r="F22" s="19">
        <f>AVERAGE(F4:F21)</f>
        <v>2.6533333333333333</v>
      </c>
      <c r="G22" s="21"/>
      <c r="H22" s="21"/>
      <c r="I22" s="20">
        <f>AVERAGE(I4:I21)</f>
        <v>0.94761904761904758</v>
      </c>
      <c r="J22"/>
      <c r="K22"/>
    </row>
    <row r="23" spans="1:11" ht="16.5" x14ac:dyDescent="0.3">
      <c r="A23" s="40" t="s">
        <v>15</v>
      </c>
      <c r="B23" s="41"/>
      <c r="C23" s="41"/>
      <c r="D23" s="42"/>
      <c r="E23" s="4">
        <f>MAX(E4:E21)</f>
        <v>13.23</v>
      </c>
      <c r="F23" s="4">
        <f>MAX(F4:F21)</f>
        <v>2.72</v>
      </c>
      <c r="G23" s="5"/>
      <c r="H23" s="6"/>
      <c r="I23" s="15">
        <f>MAX(I4:I21)</f>
        <v>0.97142857142857153</v>
      </c>
      <c r="J23"/>
      <c r="K23"/>
    </row>
    <row r="24" spans="1:11" ht="16.5" x14ac:dyDescent="0.3">
      <c r="A24" s="40" t="s">
        <v>16</v>
      </c>
      <c r="B24" s="41"/>
      <c r="C24" s="41"/>
      <c r="D24" s="42"/>
      <c r="E24" s="4">
        <f>MIN(E4:E21)</f>
        <v>13.18</v>
      </c>
      <c r="F24" s="4">
        <f>MIN(F4:F21)</f>
        <v>2.6</v>
      </c>
      <c r="G24" s="5"/>
      <c r="H24" s="6"/>
      <c r="I24" s="15">
        <f>MIN(I4:I21)</f>
        <v>0.92857142857142871</v>
      </c>
      <c r="J24"/>
      <c r="K24"/>
    </row>
    <row r="25" spans="1:11" ht="141.75" customHeight="1" x14ac:dyDescent="0.3">
      <c r="A25" s="1" t="s">
        <v>9</v>
      </c>
      <c r="B25" s="43" t="s">
        <v>35</v>
      </c>
      <c r="C25" s="31"/>
      <c r="D25" s="31"/>
      <c r="E25" s="32"/>
      <c r="F25" s="3" t="s">
        <v>10</v>
      </c>
      <c r="G25" s="31"/>
      <c r="H25" s="31"/>
      <c r="I25" s="32"/>
      <c r="J25"/>
      <c r="K25"/>
    </row>
    <row r="26" spans="1:11" ht="195.75" customHeight="1" x14ac:dyDescent="0.3">
      <c r="A26" s="3" t="s">
        <v>11</v>
      </c>
      <c r="B26" s="30"/>
      <c r="C26" s="31"/>
      <c r="D26" s="31"/>
      <c r="E26" s="32"/>
      <c r="F26" s="3"/>
      <c r="G26" s="33"/>
      <c r="H26" s="33"/>
      <c r="I26" s="34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topLeftCell="A13" zoomScale="115" zoomScaleNormal="115" workbookViewId="0">
      <selection activeCell="B17" sqref="B17:E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28</v>
      </c>
      <c r="C2" s="18" t="s">
        <v>1</v>
      </c>
      <c r="D2" s="35" t="s">
        <v>30</v>
      </c>
      <c r="E2" s="36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46092</v>
      </c>
      <c r="B4" s="28" t="s">
        <v>29</v>
      </c>
      <c r="C4" s="28" t="s">
        <v>24</v>
      </c>
      <c r="D4" s="2">
        <v>1</v>
      </c>
      <c r="E4" s="44">
        <v>13.31</v>
      </c>
      <c r="F4" s="44">
        <v>3.77</v>
      </c>
      <c r="G4" s="24">
        <v>20</v>
      </c>
      <c r="H4" s="25">
        <v>4.0999999999999996</v>
      </c>
      <c r="I4" s="26">
        <f>F4/H4</f>
        <v>0.91951219512195126</v>
      </c>
      <c r="J4"/>
      <c r="K4"/>
    </row>
    <row r="5" spans="1:11" ht="16.5" x14ac:dyDescent="0.3">
      <c r="A5" s="22">
        <v>46092</v>
      </c>
      <c r="B5" s="28" t="s">
        <v>29</v>
      </c>
      <c r="C5" s="28" t="s">
        <v>22</v>
      </c>
      <c r="D5" s="2">
        <v>2</v>
      </c>
      <c r="E5" s="44">
        <v>13.31</v>
      </c>
      <c r="F5" s="44">
        <v>3.69</v>
      </c>
      <c r="G5" s="24">
        <v>20</v>
      </c>
      <c r="H5" s="25">
        <v>4.0999999999999996</v>
      </c>
      <c r="I5" s="26">
        <f t="shared" ref="I5:I12" si="0">F5/H5</f>
        <v>0.9</v>
      </c>
      <c r="J5"/>
      <c r="K5"/>
    </row>
    <row r="6" spans="1:11" ht="16.5" x14ac:dyDescent="0.3">
      <c r="A6" s="22">
        <v>46092</v>
      </c>
      <c r="B6" s="28" t="s">
        <v>29</v>
      </c>
      <c r="C6" s="28" t="s">
        <v>22</v>
      </c>
      <c r="D6" s="2">
        <v>3</v>
      </c>
      <c r="E6" s="44">
        <v>13.31</v>
      </c>
      <c r="F6" s="44">
        <v>3.75</v>
      </c>
      <c r="G6" s="24">
        <v>20</v>
      </c>
      <c r="H6" s="25">
        <v>4.0999999999999996</v>
      </c>
      <c r="I6" s="26">
        <f t="shared" si="0"/>
        <v>0.91463414634146345</v>
      </c>
      <c r="J6"/>
      <c r="K6"/>
    </row>
    <row r="7" spans="1:11" ht="16.5" x14ac:dyDescent="0.3">
      <c r="A7" s="22">
        <v>46092</v>
      </c>
      <c r="B7" s="28" t="s">
        <v>29</v>
      </c>
      <c r="C7" s="28" t="s">
        <v>22</v>
      </c>
      <c r="D7" s="2">
        <v>4</v>
      </c>
      <c r="E7" s="44">
        <v>13.29</v>
      </c>
      <c r="F7" s="44">
        <v>3.79</v>
      </c>
      <c r="G7" s="24">
        <v>20</v>
      </c>
      <c r="H7" s="25">
        <v>4.0999999999999996</v>
      </c>
      <c r="I7" s="26">
        <f t="shared" si="0"/>
        <v>0.92439024390243907</v>
      </c>
      <c r="J7"/>
      <c r="K7"/>
    </row>
    <row r="8" spans="1:11" ht="16.5" x14ac:dyDescent="0.3">
      <c r="A8" s="22">
        <v>46092</v>
      </c>
      <c r="B8" s="28" t="s">
        <v>29</v>
      </c>
      <c r="C8" s="28" t="s">
        <v>22</v>
      </c>
      <c r="D8" s="2">
        <v>5</v>
      </c>
      <c r="E8" s="44">
        <v>13.28</v>
      </c>
      <c r="F8" s="44">
        <v>3.74</v>
      </c>
      <c r="G8" s="24">
        <v>20</v>
      </c>
      <c r="H8" s="25">
        <v>4.0999999999999996</v>
      </c>
      <c r="I8" s="26">
        <f t="shared" si="0"/>
        <v>0.91219512195121966</v>
      </c>
      <c r="J8"/>
      <c r="K8"/>
    </row>
    <row r="9" spans="1:11" ht="16.5" x14ac:dyDescent="0.3">
      <c r="A9" s="22">
        <v>46092</v>
      </c>
      <c r="B9" s="28" t="s">
        <v>29</v>
      </c>
      <c r="C9" s="28" t="s">
        <v>22</v>
      </c>
      <c r="D9" s="2">
        <v>6</v>
      </c>
      <c r="E9" s="44">
        <v>13.28</v>
      </c>
      <c r="F9" s="44">
        <v>3.72</v>
      </c>
      <c r="G9" s="24">
        <v>20</v>
      </c>
      <c r="H9" s="25">
        <v>4.0999999999999996</v>
      </c>
      <c r="I9" s="26">
        <f t="shared" si="0"/>
        <v>0.90731707317073185</v>
      </c>
      <c r="J9"/>
      <c r="K9"/>
    </row>
    <row r="10" spans="1:11" ht="16.5" x14ac:dyDescent="0.3">
      <c r="A10" s="22">
        <v>46092</v>
      </c>
      <c r="B10" s="28" t="s">
        <v>29</v>
      </c>
      <c r="C10" s="28" t="s">
        <v>22</v>
      </c>
      <c r="D10" s="2">
        <v>7</v>
      </c>
      <c r="E10" s="44">
        <v>13.29</v>
      </c>
      <c r="F10" s="44">
        <v>3.75</v>
      </c>
      <c r="G10" s="24">
        <v>20</v>
      </c>
      <c r="H10" s="25">
        <v>4.0999999999999996</v>
      </c>
      <c r="I10" s="26">
        <f t="shared" si="0"/>
        <v>0.91463414634146345</v>
      </c>
      <c r="J10"/>
      <c r="K10"/>
    </row>
    <row r="11" spans="1:11" ht="16.5" x14ac:dyDescent="0.3">
      <c r="A11" s="22">
        <v>46092</v>
      </c>
      <c r="B11" s="28" t="s">
        <v>29</v>
      </c>
      <c r="C11" s="28" t="s">
        <v>22</v>
      </c>
      <c r="D11" s="2">
        <v>8</v>
      </c>
      <c r="E11" s="44">
        <v>13.3</v>
      </c>
      <c r="F11" s="44">
        <v>3.75</v>
      </c>
      <c r="G11" s="24">
        <v>20</v>
      </c>
      <c r="H11" s="25">
        <v>4.0999999999999996</v>
      </c>
      <c r="I11" s="26">
        <f t="shared" si="0"/>
        <v>0.91463414634146345</v>
      </c>
      <c r="J11"/>
      <c r="K11"/>
    </row>
    <row r="12" spans="1:11" ht="16.5" x14ac:dyDescent="0.3">
      <c r="A12" s="22">
        <v>46092</v>
      </c>
      <c r="B12" s="28" t="s">
        <v>29</v>
      </c>
      <c r="C12" s="28" t="s">
        <v>22</v>
      </c>
      <c r="D12" s="2">
        <v>9</v>
      </c>
      <c r="E12" s="44">
        <v>13.26</v>
      </c>
      <c r="F12" s="44">
        <v>3.81</v>
      </c>
      <c r="G12" s="24">
        <v>20</v>
      </c>
      <c r="H12" s="25">
        <v>4.0999999999999996</v>
      </c>
      <c r="I12" s="26">
        <f t="shared" si="0"/>
        <v>0.92926829268292688</v>
      </c>
      <c r="J12"/>
      <c r="K12"/>
    </row>
    <row r="13" spans="1:11" ht="16.5" x14ac:dyDescent="0.3">
      <c r="A13" s="37" t="s">
        <v>14</v>
      </c>
      <c r="B13" s="38"/>
      <c r="C13" s="38"/>
      <c r="D13" s="39"/>
      <c r="E13" s="19">
        <f>AVERAGE(E4:E12)</f>
        <v>13.292222222222222</v>
      </c>
      <c r="F13" s="19">
        <f>AVERAGE(F4:F12)</f>
        <v>3.7522222222222226</v>
      </c>
      <c r="G13" s="24"/>
      <c r="H13" s="21"/>
      <c r="I13" s="20">
        <f>AVERAGE(I4:I12)</f>
        <v>0.91517615176151779</v>
      </c>
      <c r="J13"/>
      <c r="K13"/>
    </row>
    <row r="14" spans="1:11" ht="16.5" x14ac:dyDescent="0.3">
      <c r="A14" s="40" t="s">
        <v>15</v>
      </c>
      <c r="B14" s="41"/>
      <c r="C14" s="41"/>
      <c r="D14" s="42"/>
      <c r="E14" s="4">
        <f>MAX(E4:E12)</f>
        <v>13.31</v>
      </c>
      <c r="F14" s="4">
        <f>MAX(F4:F12)</f>
        <v>3.81</v>
      </c>
      <c r="G14" s="5"/>
      <c r="H14" s="6"/>
      <c r="I14" s="15">
        <f>MAX(I4:I12)</f>
        <v>0.92926829268292688</v>
      </c>
      <c r="J14"/>
      <c r="K14"/>
    </row>
    <row r="15" spans="1:11" ht="16.5" x14ac:dyDescent="0.3">
      <c r="A15" s="40" t="s">
        <v>16</v>
      </c>
      <c r="B15" s="41"/>
      <c r="C15" s="41"/>
      <c r="D15" s="42"/>
      <c r="E15" s="4">
        <f>MIN(E4:E12)</f>
        <v>13.26</v>
      </c>
      <c r="F15" s="4">
        <f>MIN(F4:F12)</f>
        <v>3.69</v>
      </c>
      <c r="G15" s="5"/>
      <c r="H15" s="6"/>
      <c r="I15" s="15">
        <f>MIN(I4:I12)</f>
        <v>0.9</v>
      </c>
      <c r="J15"/>
      <c r="K15"/>
    </row>
    <row r="16" spans="1:11" ht="141.75" customHeight="1" x14ac:dyDescent="0.3">
      <c r="A16" s="1" t="s">
        <v>9</v>
      </c>
      <c r="B16" s="43" t="s">
        <v>34</v>
      </c>
      <c r="C16" s="31"/>
      <c r="D16" s="31"/>
      <c r="E16" s="32"/>
      <c r="F16" s="3" t="s">
        <v>10</v>
      </c>
      <c r="G16" s="31"/>
      <c r="H16" s="31"/>
      <c r="I16" s="32"/>
      <c r="J16"/>
      <c r="K16"/>
    </row>
    <row r="17" spans="1:10" ht="195.75" customHeight="1" x14ac:dyDescent="0.3">
      <c r="A17" s="3" t="s">
        <v>11</v>
      </c>
      <c r="B17" s="30"/>
      <c r="C17" s="31"/>
      <c r="D17" s="31"/>
      <c r="E17" s="32"/>
      <c r="F17" s="3"/>
      <c r="G17" s="33"/>
      <c r="H17" s="33"/>
      <c r="I17" s="34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4" zoomScale="115" zoomScaleNormal="115" workbookViewId="0">
      <selection activeCell="B11" sqref="B11:E11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35" t="s">
        <v>31</v>
      </c>
      <c r="E2" s="36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46092</v>
      </c>
      <c r="B4" s="28" t="s">
        <v>32</v>
      </c>
      <c r="C4" s="28" t="s">
        <v>23</v>
      </c>
      <c r="D4" s="2">
        <v>1</v>
      </c>
      <c r="E4" s="11">
        <v>13.33</v>
      </c>
      <c r="F4" s="23">
        <v>2.46</v>
      </c>
      <c r="G4" s="24">
        <v>19</v>
      </c>
      <c r="H4" s="25">
        <v>2.8</v>
      </c>
      <c r="I4" s="26">
        <f>F4/H4</f>
        <v>0.87857142857142867</v>
      </c>
      <c r="J4"/>
      <c r="K4"/>
    </row>
    <row r="5" spans="1:11" ht="16.5" x14ac:dyDescent="0.3">
      <c r="A5" s="22">
        <v>46092</v>
      </c>
      <c r="B5" s="28" t="s">
        <v>32</v>
      </c>
      <c r="C5" s="28" t="s">
        <v>23</v>
      </c>
      <c r="D5" s="2">
        <v>2</v>
      </c>
      <c r="E5" s="11">
        <v>13.32</v>
      </c>
      <c r="F5" s="23">
        <v>2.52</v>
      </c>
      <c r="G5" s="24">
        <v>19</v>
      </c>
      <c r="H5" s="25">
        <v>2.8</v>
      </c>
      <c r="I5" s="26">
        <f t="shared" ref="I5:I7" si="0">F5/H5</f>
        <v>0.9</v>
      </c>
      <c r="J5"/>
      <c r="K5"/>
    </row>
    <row r="6" spans="1:11" ht="16.5" x14ac:dyDescent="0.3">
      <c r="A6" s="22">
        <v>46092</v>
      </c>
      <c r="B6" s="28" t="s">
        <v>32</v>
      </c>
      <c r="C6" s="28" t="s">
        <v>23</v>
      </c>
      <c r="D6" s="2">
        <v>3</v>
      </c>
      <c r="E6" s="11">
        <v>13.32</v>
      </c>
      <c r="F6" s="23">
        <v>2.5</v>
      </c>
      <c r="G6" s="24">
        <v>19</v>
      </c>
      <c r="H6" s="25">
        <v>2.8</v>
      </c>
      <c r="I6" s="26">
        <f t="shared" si="0"/>
        <v>0.8928571428571429</v>
      </c>
      <c r="J6"/>
      <c r="K6"/>
    </row>
    <row r="7" spans="1:11" ht="16.5" x14ac:dyDescent="0.3">
      <c r="A7" s="22">
        <v>46092</v>
      </c>
      <c r="B7" s="28" t="s">
        <v>32</v>
      </c>
      <c r="C7" s="28" t="s">
        <v>23</v>
      </c>
      <c r="D7" s="2">
        <v>4</v>
      </c>
      <c r="E7" s="11">
        <v>13.33</v>
      </c>
      <c r="F7" s="23">
        <v>2.56</v>
      </c>
      <c r="G7" s="24">
        <v>19</v>
      </c>
      <c r="H7" s="25">
        <v>2.8</v>
      </c>
      <c r="I7" s="26">
        <f t="shared" si="0"/>
        <v>0.91428571428571437</v>
      </c>
      <c r="J7"/>
      <c r="K7"/>
    </row>
    <row r="8" spans="1:11" ht="16.5" x14ac:dyDescent="0.3">
      <c r="A8" s="37" t="s">
        <v>14</v>
      </c>
      <c r="B8" s="38"/>
      <c r="C8" s="38"/>
      <c r="D8" s="39"/>
      <c r="E8" s="19">
        <f>AVERAGE(E4:E7)</f>
        <v>13.324999999999999</v>
      </c>
      <c r="F8" s="19">
        <f>AVERAGE(F4:F7)</f>
        <v>2.5100000000000002</v>
      </c>
      <c r="G8" s="24"/>
      <c r="H8" s="21"/>
      <c r="I8" s="20">
        <f>AVERAGE(I4:I7)</f>
        <v>0.89642857142857157</v>
      </c>
      <c r="J8"/>
      <c r="K8"/>
    </row>
    <row r="9" spans="1:11" ht="16.5" x14ac:dyDescent="0.3">
      <c r="A9" s="40" t="s">
        <v>15</v>
      </c>
      <c r="B9" s="41"/>
      <c r="C9" s="41"/>
      <c r="D9" s="42"/>
      <c r="E9" s="4">
        <f>MAX(E4:E7)</f>
        <v>13.33</v>
      </c>
      <c r="F9" s="4">
        <f>MAX(F4:F7)</f>
        <v>2.56</v>
      </c>
      <c r="G9" s="5"/>
      <c r="H9" s="6"/>
      <c r="I9" s="15">
        <f>MAX(I4:I7)</f>
        <v>0.91428571428571437</v>
      </c>
      <c r="J9"/>
      <c r="K9"/>
    </row>
    <row r="10" spans="1:11" ht="16.5" x14ac:dyDescent="0.3">
      <c r="A10" s="40" t="s">
        <v>16</v>
      </c>
      <c r="B10" s="41"/>
      <c r="C10" s="41"/>
      <c r="D10" s="42"/>
      <c r="E10" s="4">
        <f>MIN(E4:E7)</f>
        <v>13.32</v>
      </c>
      <c r="F10" s="4">
        <f>MIN(F4:F7)</f>
        <v>2.46</v>
      </c>
      <c r="G10" s="5"/>
      <c r="H10" s="6"/>
      <c r="I10" s="15">
        <f>MIN(I4:I7)</f>
        <v>0.87857142857142867</v>
      </c>
      <c r="J10"/>
      <c r="K10"/>
    </row>
    <row r="11" spans="1:11" ht="141.75" customHeight="1" x14ac:dyDescent="0.3">
      <c r="A11" s="1" t="s">
        <v>9</v>
      </c>
      <c r="B11" s="43" t="s">
        <v>33</v>
      </c>
      <c r="C11" s="31"/>
      <c r="D11" s="31"/>
      <c r="E11" s="32"/>
      <c r="F11" s="3" t="s">
        <v>10</v>
      </c>
      <c r="G11" s="31"/>
      <c r="H11" s="31"/>
      <c r="I11" s="32"/>
      <c r="J11"/>
      <c r="K11"/>
    </row>
    <row r="12" spans="1:11" ht="195.75" customHeight="1" x14ac:dyDescent="0.3">
      <c r="A12" s="3" t="s">
        <v>11</v>
      </c>
      <c r="B12" s="30"/>
      <c r="C12" s="31"/>
      <c r="D12" s="31"/>
      <c r="E12" s="32"/>
      <c r="F12" s="3"/>
      <c r="G12" s="33"/>
      <c r="H12" s="33"/>
      <c r="I12" s="34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2026-03-11T07:31:52Z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