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5\7월\250708 이마트 진주점\"/>
    </mc:Choice>
  </mc:AlternateContent>
  <xr:revisionPtr revIDLastSave="0" documentId="13_ncr:1_{4B50A8B0-E7A2-404D-BEC7-8759417FE021}" xr6:coauthVersionLast="36" xr6:coauthVersionMax="36" xr10:uidLastSave="{00000000-0000-0000-0000-000000000000}"/>
  <bookViews>
    <workbookView xWindow="0" yWindow="0" windowWidth="28800" windowHeight="10836" activeTab="2" xr2:uid="{00000000-000D-0000-FFFF-FFFF00000000}"/>
  </bookViews>
  <sheets>
    <sheet name="DC전원용" sheetId="16" r:id="rId1"/>
    <sheet name="조작전원용" sheetId="13" r:id="rId2"/>
    <sheet name="발전기 시동용" sheetId="15" r:id="rId3"/>
  </sheets>
  <definedNames>
    <definedName name="_xlnm._FilterDatabase" localSheetId="0" hidden="1">DC전원용!$A$3:$I$12</definedName>
    <definedName name="_xlnm._FilterDatabase" localSheetId="2" hidden="1">'발전기 시동용'!$A$3:$I$7</definedName>
    <definedName name="_xlnm._FilterDatabase" localSheetId="1" hidden="1">조작전원용!$A$3:$I$12</definedName>
    <definedName name="a" hidden="1">{"'도면'!$G$62:$H$63","'도면'!$G$62:$H$63"}</definedName>
    <definedName name="aa" hidden="1">{"'도면'!$G$62:$H$63","'도면'!$G$62:$H$63"}</definedName>
    <definedName name="aaa" hidden="1">{"'도면'!$G$62:$H$63","'도면'!$G$62:$H$63"}</definedName>
    <definedName name="AAAA" hidden="1">{"'도면'!$G$62:$H$63","'도면'!$G$62:$H$63"}</definedName>
    <definedName name="aaaaa" hidden="1">{"'도면'!$G$62:$H$63","'도면'!$G$62:$H$63"}</definedName>
    <definedName name="AAAAAAAA" hidden="1">{"'도면'!$G$62:$H$63","'도면'!$G$62:$H$63"}</definedName>
    <definedName name="AAAAAQQQ" hidden="1">{"'도면'!$G$62:$H$63","'도면'!$G$62:$H$63"}</definedName>
    <definedName name="B" hidden="1">{"'도면'!$G$62:$H$63","'도면'!$G$62:$H$63"}</definedName>
    <definedName name="BBBBB" hidden="1">{"'도면'!$G$62:$H$63","'도면'!$G$62:$H$63"}</definedName>
    <definedName name="CC" hidden="1">{"'도면'!$G$62:$H$63","'도면'!$G$62:$H$63"}</definedName>
    <definedName name="CCCC" hidden="1">{"'도면'!$G$62:$H$63","'도면'!$G$62:$H$63"}</definedName>
    <definedName name="D" hidden="1">{"'도면'!$G$62:$H$63","'도면'!$G$62:$H$63"}</definedName>
    <definedName name="DDDD" hidden="1">{"'도면'!$G$62:$H$63","'도면'!$G$62:$H$63"}</definedName>
    <definedName name="DDDDD" hidden="1">{"'도면'!$G$62:$H$63","'도면'!$G$62:$H$63"}</definedName>
    <definedName name="DGDFFG" hidden="1">{"'도면'!$G$62:$H$63","'도면'!$G$62:$H$63"}</definedName>
    <definedName name="EEEEE" hidden="1">{"'도면'!$G$62:$H$63","'도면'!$G$62:$H$63"}</definedName>
    <definedName name="FJKSDJF" hidden="1">{"'도면'!$G$62:$H$63","'도면'!$G$62:$H$63"}</definedName>
    <definedName name="G" hidden="1">{"'도면'!$G$62:$H$63","'도면'!$G$62:$H$63"}</definedName>
    <definedName name="GGGG" hidden="1">{"'도면'!$G$62:$H$63","'도면'!$G$62:$H$63"}</definedName>
    <definedName name="hh" hidden="1">{"'도면'!$G$62:$H$63","'도면'!$G$62:$H$63"}</definedName>
    <definedName name="hhh" hidden="1">{"'도면'!$G$62:$H$63","'도면'!$G$62:$H$63"}</definedName>
    <definedName name="hhhh" hidden="1">{"'도면'!$G$62:$H$63","'도면'!$G$62:$H$63"}</definedName>
    <definedName name="hhhhh" hidden="1">{"'도면'!$G$62:$H$63","'도면'!$G$62:$H$63"}</definedName>
    <definedName name="HTML_CodePage" hidden="1">949</definedName>
    <definedName name="HTML_Control" hidden="1">{"'도면'!$G$62:$H$63","'도면'!$G$62:$H$63"}</definedName>
    <definedName name="HTML_Description" hidden="1">""</definedName>
    <definedName name="HTML_Email" hidden="1">""</definedName>
    <definedName name="HTML_Header" hidden="1">"도면"</definedName>
    <definedName name="HTML_LastUpdate" hidden="1">"99-02-01"</definedName>
    <definedName name="HTML_LineAfter" hidden="1">FALSE</definedName>
    <definedName name="HTML_LineBefore" hidden="1">FALSE</definedName>
    <definedName name="HTML_Name" hidden="1">"TriGem"</definedName>
    <definedName name="HTML_OBDlg2" hidden="1">TRUE</definedName>
    <definedName name="HTML_OBDlg4" hidden="1">TRUE</definedName>
    <definedName name="HTML_OS" hidden="1">0</definedName>
    <definedName name="HTML_PathFile" hidden="1">"C:\토목\MyHTML.htm"</definedName>
    <definedName name="HTML_Title" hidden="1">"변실증고"</definedName>
    <definedName name="HUJYUJUJ" hidden="1">{"'도면'!$G$62:$H$63","'도면'!$G$62:$H$63"}</definedName>
    <definedName name="k" hidden="1">{"'도면'!$G$62:$H$63","'도면'!$G$62:$H$63"}</definedName>
    <definedName name="KIM" hidden="1">{"'도면'!$G$62:$H$63","'도면'!$G$62:$H$63"}</definedName>
    <definedName name="KK" hidden="1">{"'도면'!$G$62:$H$63","'도면'!$G$62:$H$63"}</definedName>
    <definedName name="L" hidden="1">{"'도면'!$G$62:$H$63","'도면'!$G$62:$H$63"}</definedName>
    <definedName name="OOOO" hidden="1">{"'도면'!$G$62:$H$63","'도면'!$G$62:$H$63"}</definedName>
    <definedName name="p" hidden="1">{"'도면'!$G$62:$H$63","'도면'!$G$62:$H$63"}</definedName>
    <definedName name="POI" hidden="1">{"'도면'!$G$62:$H$63","'도면'!$G$62:$H$63"}</definedName>
    <definedName name="PPP" hidden="1">{"'도면'!$G$62:$H$63","'도면'!$G$62:$H$63"}</definedName>
    <definedName name="PPPPP" hidden="1">{"'도면'!$G$62:$H$63","'도면'!$G$62:$H$63"}</definedName>
    <definedName name="Q" hidden="1">{"'도면'!$G$62:$H$63","'도면'!$G$62:$H$63"}</definedName>
    <definedName name="QQ" hidden="1">{"'도면'!$G$62:$H$63","'도면'!$G$62:$H$63"}</definedName>
    <definedName name="qqq" hidden="1">{"'도면'!$G$62:$H$63","'도면'!$G$62:$H$63"}</definedName>
    <definedName name="qqqqq" hidden="1">{"'도면'!$G$62:$H$63","'도면'!$G$62:$H$63"}</definedName>
    <definedName name="qqqqqq" hidden="1">{"'도면'!$G$62:$H$63","'도면'!$G$62:$H$63"}</definedName>
    <definedName name="RRTRENMKJKK" hidden="1">{"'도면'!$G$62:$H$63","'도면'!$G$62:$H$63"}</definedName>
    <definedName name="SAAAA" hidden="1">{"'도면'!$G$62:$H$63","'도면'!$G$62:$H$63"}</definedName>
    <definedName name="t" hidden="1">{"'도면'!$G$62:$H$63","'도면'!$G$62:$H$63"}</definedName>
    <definedName name="tttt" hidden="1">{"'도면'!$G$62:$H$63","'도면'!$G$62:$H$63"}</definedName>
    <definedName name="tttttt" hidden="1">{"'도면'!$G$62:$H$63","'도면'!$G$62:$H$63"}</definedName>
    <definedName name="V" hidden="1">{"'도면'!$G$62:$H$63","'도면'!$G$62:$H$63"}</definedName>
    <definedName name="w" hidden="1">{"'도면'!$G$62:$H$63","'도면'!$G$62:$H$63"}</definedName>
    <definedName name="ww" hidden="1">{"'도면'!$G$62:$H$63","'도면'!$G$62:$H$63"}</definedName>
    <definedName name="WWW" hidden="1">{"'도면'!$G$62:$H$63","'도면'!$G$62:$H$63"}</definedName>
    <definedName name="WWWW" hidden="1">{"'도면'!$G$62:$H$63","'도면'!$G$62:$H$63"}</definedName>
    <definedName name="y" hidden="1">{"'도면'!$G$62:$H$63","'도면'!$G$62:$H$63"}</definedName>
    <definedName name="yyyyy" hidden="1">{"'도면'!$G$62:$H$63","'도면'!$G$62:$H$63"}</definedName>
    <definedName name="강정근" hidden="1">{"'도면'!$G$62:$H$63","'도면'!$G$62:$H$63"}</definedName>
    <definedName name="고성" hidden="1">{"'도면'!$G$62:$H$63","'도면'!$G$62:$H$63"}</definedName>
    <definedName name="고성1" hidden="1">{"'도면'!$G$62:$H$63","'도면'!$G$62:$H$63"}</definedName>
    <definedName name="구매" hidden="1">{"'도면'!$G$62:$H$63","'도면'!$G$62:$H$63"}</definedName>
    <definedName name="ㄴ" hidden="1">{"'도면'!$G$62:$H$63","'도면'!$G$62:$H$63"}</definedName>
    <definedName name="ㅁ" hidden="1">{"'도면'!$G$62:$H$63","'도면'!$G$62:$H$63"}</definedName>
    <definedName name="ㅁㅁㅁㅁ" hidden="1">{"'도면'!$G$62:$H$63","'도면'!$G$62:$H$63"}</definedName>
    <definedName name="ㅁㅁㅁㅁㅁㅁ" hidden="1">{"'도면'!$G$62:$H$63","'도면'!$G$62:$H$63"}</definedName>
    <definedName name="ㅁㅁㅁㅁㅂ" hidden="1">{"'도면'!$G$62:$H$63","'도면'!$G$62:$H$63"}</definedName>
    <definedName name="ㅁㅂㅂㅂㅂ" hidden="1">{"'도면'!$G$62:$H$63","'도면'!$G$62:$H$63"}</definedName>
    <definedName name="ㅂ" hidden="1">{"'도면'!$G$62:$H$63","'도면'!$G$62:$H$63"}</definedName>
    <definedName name="ㅂㅂㅂ" hidden="1">{"'도면'!$G$62:$H$63","'도면'!$G$62:$H$63"}</definedName>
    <definedName name="변경" hidden="1">{"'도면'!$G$62:$H$63","'도면'!$G$62:$H$63"}</definedName>
    <definedName name="ㅅㅅㅅㅅㅅㅅㅅ" hidden="1">{"'도면'!$G$62:$H$63","'도면'!$G$62:$H$63"}</definedName>
    <definedName name="상" hidden="1">{"'도면'!$G$62:$H$63","'도면'!$G$62:$H$63"}</definedName>
    <definedName name="ㅇ" hidden="1">{"'도면'!$G$62:$H$63","'도면'!$G$62:$H$63"}</definedName>
    <definedName name="ㅇㅇㅇㅇ" hidden="1">{"'도면'!$G$62:$H$63","'도면'!$G$62:$H$63"}</definedName>
    <definedName name="자재" hidden="1">{"'도면'!$G$62:$H$63","'도면'!$G$62:$H$63"}</definedName>
    <definedName name="자재1" hidden="1">{"'도면'!$G$62:$H$63","'도면'!$G$62:$H$63"}</definedName>
    <definedName name="자재구" hidden="1">{"'도면'!$G$62:$H$63","'도면'!$G$62:$H$63"}</definedName>
    <definedName name="자재구매" hidden="1">{"'도면'!$G$62:$H$63","'도면'!$G$62:$H$63"}</definedName>
    <definedName name="자재구매3" hidden="1">{"'도면'!$G$62:$H$63","'도면'!$G$62:$H$63"}</definedName>
    <definedName name="진력민" hidden="1">{"'도면'!$G$62:$H$63","'도면'!$G$62:$H$63"}</definedName>
    <definedName name="참고2" hidden="1">{"'도면'!$G$62:$H$63","'도면'!$G$62:$H$63"}</definedName>
    <definedName name="ㅋㅋㅋㅋ" hidden="1">{"'도면'!$G$62:$H$63","'도면'!$G$62:$H$63"}</definedName>
    <definedName name="토목일위" hidden="1">{"'도면'!$G$62:$H$63","'도면'!$G$62:$H$63"}</definedName>
    <definedName name="ㅏ" hidden="1">{"'도면'!$G$62:$H$63","'도면'!$G$62:$H$63"}</definedName>
    <definedName name="ㅏㅏㅏ" hidden="1">{"'도면'!$G$62:$H$63","'도면'!$G$62:$H$63"}</definedName>
    <definedName name="ㅏㅏㅏㅏ" hidden="1">{"'도면'!$G$62:$H$63","'도면'!$G$62:$H$63"}</definedName>
    <definedName name="ㅐOOOO" hidden="1">{"'도면'!$G$62:$H$63","'도면'!$G$62:$H$63"}</definedName>
    <definedName name="ㅔ" hidden="1">{"'도면'!$G$62:$H$63","'도면'!$G$62:$H$63"}</definedName>
    <definedName name="ㅔㅔㅔㅔㅔㅔ" hidden="1">{"'도면'!$G$62:$H$63","'도면'!$G$62:$H$63"}</definedName>
    <definedName name="ㅜ" hidden="1">{"'도면'!$G$62:$H$63","'도면'!$G$62:$H$63"}</definedName>
    <definedName name="ㅜㅜㅜㅜ" hidden="1">{"'도면'!$G$62:$H$63","'도면'!$G$62:$H$63"}</definedName>
    <definedName name="ㅣ" hidden="1">{"'도면'!$G$62:$H$63","'도면'!$G$62:$H$63"}</definedName>
  </definedNames>
  <calcPr calcId="191029"/>
</workbook>
</file>

<file path=xl/calcChain.xml><?xml version="1.0" encoding="utf-8"?>
<calcChain xmlns="http://schemas.openxmlformats.org/spreadsheetml/2006/main">
  <c r="E13" i="13" l="1"/>
  <c r="E24" i="16" l="1"/>
  <c r="E23" i="16"/>
  <c r="E22" i="16"/>
  <c r="F24" i="16"/>
  <c r="F23" i="16"/>
  <c r="F22" i="16"/>
  <c r="I5" i="16"/>
  <c r="I6" i="16"/>
  <c r="I7" i="16"/>
  <c r="I8" i="16"/>
  <c r="I9" i="16"/>
  <c r="I10" i="16"/>
  <c r="I11" i="16"/>
  <c r="I12" i="16"/>
  <c r="I13" i="16"/>
  <c r="I14" i="16"/>
  <c r="I15" i="16"/>
  <c r="I16" i="16"/>
  <c r="I17" i="16"/>
  <c r="I18" i="16"/>
  <c r="I19" i="16"/>
  <c r="I20" i="16"/>
  <c r="I21" i="16"/>
  <c r="I4" i="16"/>
  <c r="I24" i="16" l="1"/>
  <c r="I22" i="16"/>
  <c r="I23" i="16"/>
  <c r="F10" i="15"/>
  <c r="E10" i="15"/>
  <c r="F9" i="15"/>
  <c r="E9" i="15"/>
  <c r="F8" i="15"/>
  <c r="E8" i="15"/>
  <c r="I7" i="15"/>
  <c r="I6" i="15"/>
  <c r="I5" i="15"/>
  <c r="I4" i="15"/>
  <c r="I10" i="15" l="1"/>
  <c r="I8" i="15"/>
  <c r="I9" i="15"/>
  <c r="F15" i="13"/>
  <c r="F14" i="13"/>
  <c r="F13" i="13"/>
  <c r="E15" i="13"/>
  <c r="E14" i="13"/>
  <c r="I5" i="13"/>
  <c r="I6" i="13"/>
  <c r="I7" i="13"/>
  <c r="I8" i="13"/>
  <c r="I9" i="13"/>
  <c r="I10" i="13"/>
  <c r="I11" i="13"/>
  <c r="I12" i="13"/>
  <c r="I4" i="13"/>
  <c r="I15" i="13" l="1"/>
  <c r="I13" i="13"/>
  <c r="I14" i="13"/>
</calcChain>
</file>

<file path=xl/sharedStrings.xml><?xml version="1.0" encoding="utf-8"?>
<sst xmlns="http://schemas.openxmlformats.org/spreadsheetml/2006/main" count="131" uniqueCount="36">
  <si>
    <t>형   명</t>
  </si>
  <si>
    <t>제조일자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</si>
  <si>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</si>
  <si>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</si>
  <si>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</si>
  <si>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</si>
  <si>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</si>
  <si>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</si>
  <si>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온도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</si>
  <si>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</si>
  <si>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</si>
  <si>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</si>
  <si>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설치장소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</si>
  <si>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</si>
  <si>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</si>
  <si>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</si>
  <si>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</si>
  <si>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내부저항(mΩ)</t>
    <phoneticPr fontId="19" type="noConversion"/>
  </si>
  <si>
    <t>단자부
참고값(mΩ)</t>
    <phoneticPr fontId="19" type="noConversion"/>
  </si>
  <si>
    <t>BS</t>
    <phoneticPr fontId="19" type="noConversion"/>
  </si>
  <si>
    <t>RP200-12</t>
    <phoneticPr fontId="19" type="noConversion"/>
  </si>
  <si>
    <t>BS</t>
    <phoneticPr fontId="19" type="noConversion"/>
  </si>
  <si>
    <t>조작전원용</t>
    <phoneticPr fontId="19" type="noConversion"/>
  </si>
  <si>
    <t>발전기 시동용</t>
    <phoneticPr fontId="19" type="noConversion"/>
  </si>
  <si>
    <t>조작전원용</t>
    <phoneticPr fontId="19" type="noConversion"/>
  </si>
  <si>
    <t>2022.10.04</t>
    <phoneticPr fontId="19" type="noConversion"/>
  </si>
  <si>
    <t>이마트 진주점</t>
    <phoneticPr fontId="19" type="noConversion"/>
  </si>
  <si>
    <t>DC전원용</t>
    <phoneticPr fontId="19" type="noConversion"/>
  </si>
  <si>
    <t>RP100-12</t>
    <phoneticPr fontId="19" type="noConversion"/>
  </si>
  <si>
    <t>이마트 진주점</t>
    <phoneticPr fontId="19" type="noConversion"/>
  </si>
  <si>
    <t>2022.11.02</t>
    <phoneticPr fontId="19" type="noConversion"/>
  </si>
  <si>
    <t>2023.06.01</t>
    <phoneticPr fontId="19" type="noConversion"/>
  </si>
  <si>
    <t>이마트 진주점</t>
    <phoneticPr fontId="19" type="noConversion"/>
  </si>
  <si>
    <t xml:space="preserve">1. BS차원에서 점검 진행
2. 내부저항 : 이상없음
3. 권장 부동충전 전압 ( 13.33V/EA/ 24℃) 으로 높다고 판단
  →13.1V~13.2V/EA(25℃기준)로 하향조정 권고
4. 정상운영
</t>
    <phoneticPr fontId="19" type="noConversion"/>
  </si>
  <si>
    <t xml:space="preserve">1. BS차원에서 점검 진행
2. 내부저항 : 이상없음
3. 부동충전 전압 ( 13.32V/EA/ 28℃) 으로 높다고 판단
  →13.1V~13.2V/EA(25℃기준)로 하향조정 권고
4. 기대수명종료 도래로 인한 구매권유
</t>
    <phoneticPr fontId="19" type="noConversion"/>
  </si>
  <si>
    <t xml:space="preserve">1. BS차원에서 점검 진행
2. 내부저항 및 내부저항 : 이상없음
3. 기대수명종료 도래로 인한 구매권유
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</si>
</sst>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0.000_);[Red]\(0.000\)"/>
    <numFmt numFmtId="177" formatCode="0.00_);[Red]\(0.00\)"/>
    <numFmt numFmtId="178" formatCode="0.0_);[Red]\(0.0\)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22" fillId="0" borderId="0"/>
    <xf numFmtId="41" fontId="22" fillId="0" borderId="0" applyFont="0" applyFill="0" applyBorder="0" applyAlignment="0" applyProtection="0"/>
  </cellStyleXfs>
  <cellXfs count="46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4" fontId="20" fillId="0" borderId="10" xfId="42" applyNumberFormat="1" applyFont="1" applyFill="1" applyBorder="1" applyAlignment="1">
      <alignment horizontal="center" vertical="center"/>
    </xf>
    <xf numFmtId="2" fontId="20" fillId="0" borderId="10" xfId="42" applyNumberFormat="1" applyFont="1" applyFill="1" applyBorder="1" applyAlignment="1">
      <alignment horizontal="center" vertical="center" wrapText="1"/>
    </xf>
    <xf numFmtId="178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3" xfId="42" applyFont="1" applyFill="1" applyBorder="1" applyAlignment="1">
      <alignment horizontal="center" vertical="center" shrinkToFit="1"/>
    </xf>
    <xf numFmtId="0" fontId="20" fillId="0" borderId="11" xfId="42" applyFont="1" applyFill="1" applyBorder="1" applyAlignment="1">
      <alignment horizontal="center" vertical="center"/>
    </xf>
    <xf numFmtId="177" fontId="20" fillId="0" borderId="13" xfId="42" applyNumberFormat="1" applyFont="1" applyFill="1" applyBorder="1" applyAlignment="1">
      <alignment horizontal="center" vertical="center"/>
    </xf>
    <xf numFmtId="2" fontId="20" fillId="0" borderId="13" xfId="42" applyNumberFormat="1" applyFont="1" applyFill="1" applyBorder="1" applyAlignment="1">
      <alignment horizontal="center" vertical="center" wrapText="1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1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</cellXfs>
  <cellStyles count="46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5" xr:uid="{00000000-0005-0000-0000-000020000000}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C000000}"/>
    <cellStyle name="표준 2 2" xfId="44" xr:uid="{00000000-0005-0000-0000-00002D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g"/><Relationship Id="rId1" Type="http://schemas.openxmlformats.org/officeDocument/2006/relationships/image" Target="../media/image3.jp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g"/><Relationship Id="rId1" Type="http://schemas.openxmlformats.org/officeDocument/2006/relationships/image" Target="../media/image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372229</xdr:colOff>
      <xdr:row>25</xdr:row>
      <xdr:rowOff>2045317</xdr:rowOff>
    </xdr:from>
    <xdr:to>
      <xdr:col>2</xdr:col>
      <xdr:colOff>540317</xdr:colOff>
      <xdr:row>25</xdr:row>
      <xdr:rowOff>2381494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505704" y="7541242"/>
          <a:ext cx="1339663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6</xdr:col>
      <xdr:colOff>17889</xdr:colOff>
      <xdr:row>25</xdr:row>
      <xdr:rowOff>6957</xdr:rowOff>
    </xdr:from>
    <xdr:to>
      <xdr:col>8</xdr:col>
      <xdr:colOff>75536</xdr:colOff>
      <xdr:row>25</xdr:row>
      <xdr:rowOff>2426804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6059223" y="7441427"/>
          <a:ext cx="2419847" cy="2194560"/>
        </a:xfrm>
        <a:prstGeom prst="rect">
          <a:avLst/>
        </a:prstGeom>
      </xdr:spPr>
    </xdr:pic>
    <xdr:clientData/>
  </xdr:twoCellAnchor>
  <xdr:twoCellAnchor editAs="oneCell">
    <xdr:from>
      <xdr:col>1</xdr:col>
      <xdr:colOff>9195</xdr:colOff>
      <xdr:row>25</xdr:row>
      <xdr:rowOff>9196</xdr:rowOff>
    </xdr:from>
    <xdr:to>
      <xdr:col>2</xdr:col>
      <xdr:colOff>737152</xdr:colOff>
      <xdr:row>25</xdr:row>
      <xdr:rowOff>2037522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912" y="7331022"/>
          <a:ext cx="1895805" cy="2028326"/>
        </a:xfrm>
        <a:prstGeom prst="rect">
          <a:avLst/>
        </a:prstGeom>
      </xdr:spPr>
    </xdr:pic>
    <xdr:clientData/>
  </xdr:twoCellAnchor>
  <xdr:twoCellAnchor>
    <xdr:from>
      <xdr:col>2</xdr:col>
      <xdr:colOff>1010479</xdr:colOff>
      <xdr:row>25</xdr:row>
      <xdr:rowOff>2070652</xdr:rowOff>
    </xdr:from>
    <xdr:to>
      <xdr:col>4</xdr:col>
      <xdr:colOff>521805</xdr:colOff>
      <xdr:row>25</xdr:row>
      <xdr:rowOff>2406829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3313044" y="9392478"/>
          <a:ext cx="1524000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케이블</a:t>
          </a:r>
          <a:r>
            <a:rPr lang="en-US" altLang="ko-KR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-</a:t>
          </a:r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철함 쇼트위험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397077</xdr:colOff>
      <xdr:row>16</xdr:row>
      <xdr:rowOff>1738860</xdr:rowOff>
    </xdr:from>
    <xdr:to>
      <xdr:col>2</xdr:col>
      <xdr:colOff>565165</xdr:colOff>
      <xdr:row>16</xdr:row>
      <xdr:rowOff>2075037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 txBox="1"/>
      </xdr:nvSpPr>
      <xdr:spPr>
        <a:xfrm>
          <a:off x="1531794" y="7197099"/>
          <a:ext cx="1335936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0</xdr:col>
      <xdr:colOff>1126438</xdr:colOff>
      <xdr:row>16</xdr:row>
      <xdr:rowOff>16561</xdr:rowOff>
    </xdr:from>
    <xdr:to>
      <xdr:col>2</xdr:col>
      <xdr:colOff>844826</xdr:colOff>
      <xdr:row>16</xdr:row>
      <xdr:rowOff>1706216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525" t="33866" r="36528" b="23486"/>
        <a:stretch/>
      </xdr:blipFill>
      <xdr:spPr>
        <a:xfrm rot="16200000">
          <a:off x="1292087" y="5309151"/>
          <a:ext cx="1689655" cy="2020953"/>
        </a:xfrm>
        <a:prstGeom prst="rect">
          <a:avLst/>
        </a:prstGeom>
      </xdr:spPr>
    </xdr:pic>
    <xdr:clientData/>
  </xdr:twoCellAnchor>
  <xdr:twoCellAnchor editAs="oneCell">
    <xdr:from>
      <xdr:col>6</xdr:col>
      <xdr:colOff>11433</xdr:colOff>
      <xdr:row>16</xdr:row>
      <xdr:rowOff>41915</xdr:rowOff>
    </xdr:from>
    <xdr:to>
      <xdr:col>8</xdr:col>
      <xdr:colOff>69080</xdr:colOff>
      <xdr:row>16</xdr:row>
      <xdr:rowOff>2459935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6053681" y="5611884"/>
          <a:ext cx="2418020" cy="2194560"/>
        </a:xfrm>
        <a:prstGeom prst="rect">
          <a:avLst/>
        </a:prstGeom>
      </xdr:spPr>
    </xdr:pic>
    <xdr:clientData/>
  </xdr:twoCellAnchor>
  <xdr:twoCellAnchor>
    <xdr:from>
      <xdr:col>2</xdr:col>
      <xdr:colOff>1035326</xdr:colOff>
      <xdr:row>16</xdr:row>
      <xdr:rowOff>1722783</xdr:rowOff>
    </xdr:from>
    <xdr:to>
      <xdr:col>4</xdr:col>
      <xdr:colOff>358588</xdr:colOff>
      <xdr:row>16</xdr:row>
      <xdr:rowOff>2058960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/>
      </xdr:nvSpPr>
      <xdr:spPr>
        <a:xfrm>
          <a:off x="3337891" y="7181022"/>
          <a:ext cx="1335936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1084533</xdr:colOff>
      <xdr:row>11</xdr:row>
      <xdr:rowOff>2045317</xdr:rowOff>
    </xdr:from>
    <xdr:to>
      <xdr:col>2</xdr:col>
      <xdr:colOff>1252621</xdr:colOff>
      <xdr:row>11</xdr:row>
      <xdr:rowOff>2381494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2219250" y="6468230"/>
          <a:ext cx="1335936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6</xdr:col>
      <xdr:colOff>786848</xdr:colOff>
      <xdr:row>11</xdr:row>
      <xdr:rowOff>33131</xdr:rowOff>
    </xdr:from>
    <xdr:to>
      <xdr:col>8</xdr:col>
      <xdr:colOff>770283</xdr:colOff>
      <xdr:row>11</xdr:row>
      <xdr:rowOff>2078935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40826" y="4456044"/>
          <a:ext cx="2120348" cy="2045804"/>
        </a:xfrm>
        <a:prstGeom prst="rect">
          <a:avLst/>
        </a:prstGeom>
      </xdr:spPr>
    </xdr:pic>
    <xdr:clientData/>
  </xdr:twoCellAnchor>
  <xdr:twoCellAnchor editAs="oneCell">
    <xdr:from>
      <xdr:col>1</xdr:col>
      <xdr:colOff>786846</xdr:colOff>
      <xdr:row>11</xdr:row>
      <xdr:rowOff>33130</xdr:rowOff>
    </xdr:from>
    <xdr:to>
      <xdr:col>3</xdr:col>
      <xdr:colOff>364433</xdr:colOff>
      <xdr:row>11</xdr:row>
      <xdr:rowOff>2012963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4738" t="32922" r="24408" b="24053"/>
        <a:stretch/>
      </xdr:blipFill>
      <xdr:spPr>
        <a:xfrm rot="5400000">
          <a:off x="1966973" y="4410633"/>
          <a:ext cx="1979833" cy="207065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30"/>
  <sheetViews>
    <sheetView topLeftCell="A19" zoomScale="115" zoomScaleNormal="115" workbookViewId="0">
      <selection activeCell="B25" sqref="B25:E25"/>
    </sheetView>
  </sheetViews>
  <sheetFormatPr defaultColWidth="9" defaultRowHeight="15" x14ac:dyDescent="0.4"/>
  <cols>
    <col min="1" max="1" width="14.8984375" style="7" customWidth="1"/>
    <col min="2" max="2" width="15.3984375" style="7" customWidth="1"/>
    <col min="3" max="3" width="17.39843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5.59765625" style="7" customWidth="1"/>
    <col min="10" max="16384" width="9" style="7"/>
  </cols>
  <sheetData>
    <row r="1" spans="1:11" ht="15.6" thickBot="1" x14ac:dyDescent="0.45"/>
    <row r="2" spans="1:11" ht="45.6" customHeight="1" thickBot="1" x14ac:dyDescent="0.45">
      <c r="A2" s="29" t="s">
        <v>0</v>
      </c>
      <c r="B2" s="29" t="s">
        <v>20</v>
      </c>
      <c r="C2" s="29" t="s">
        <v>1</v>
      </c>
      <c r="D2" s="37" t="s">
        <v>25</v>
      </c>
      <c r="E2" s="38"/>
      <c r="F2" s="10" t="s">
        <v>5</v>
      </c>
      <c r="G2" s="14" t="s">
        <v>19</v>
      </c>
      <c r="H2" s="29" t="s">
        <v>6</v>
      </c>
      <c r="I2" s="10">
        <v>18</v>
      </c>
      <c r="J2"/>
      <c r="K2"/>
    </row>
    <row r="3" spans="1:11" ht="30" x14ac:dyDescent="0.4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17</v>
      </c>
      <c r="G3" s="12" t="s">
        <v>8</v>
      </c>
      <c r="H3" s="16" t="s">
        <v>18</v>
      </c>
      <c r="I3" s="17" t="s">
        <v>13</v>
      </c>
      <c r="J3"/>
      <c r="K3"/>
    </row>
    <row r="4" spans="1:11" ht="17.399999999999999" x14ac:dyDescent="0.4">
      <c r="A4" s="22">
        <v>45846</v>
      </c>
      <c r="B4" s="28" t="s">
        <v>26</v>
      </c>
      <c r="C4" s="28" t="s">
        <v>27</v>
      </c>
      <c r="D4" s="2">
        <v>1</v>
      </c>
      <c r="E4" s="11">
        <v>13.24</v>
      </c>
      <c r="F4" s="23">
        <v>2.64</v>
      </c>
      <c r="G4" s="24">
        <v>28</v>
      </c>
      <c r="H4" s="25">
        <v>2.8</v>
      </c>
      <c r="I4" s="26">
        <f>F4/H4</f>
        <v>0.94285714285714295</v>
      </c>
      <c r="J4"/>
      <c r="K4"/>
    </row>
    <row r="5" spans="1:11" ht="17.399999999999999" x14ac:dyDescent="0.4">
      <c r="A5" s="22">
        <v>45846</v>
      </c>
      <c r="B5" s="28" t="s">
        <v>26</v>
      </c>
      <c r="C5" s="28" t="s">
        <v>27</v>
      </c>
      <c r="D5" s="2">
        <v>2</v>
      </c>
      <c r="E5" s="11">
        <v>13.24</v>
      </c>
      <c r="F5" s="23">
        <v>2.6</v>
      </c>
      <c r="G5" s="24">
        <v>28</v>
      </c>
      <c r="H5" s="25">
        <v>2.8</v>
      </c>
      <c r="I5" s="26">
        <f t="shared" ref="I5:I21" si="0">F5/H5</f>
        <v>0.92857142857142871</v>
      </c>
      <c r="J5"/>
      <c r="K5"/>
    </row>
    <row r="6" spans="1:11" ht="17.399999999999999" x14ac:dyDescent="0.4">
      <c r="A6" s="22">
        <v>45846</v>
      </c>
      <c r="B6" s="28" t="s">
        <v>26</v>
      </c>
      <c r="C6" s="28" t="s">
        <v>27</v>
      </c>
      <c r="D6" s="2">
        <v>3</v>
      </c>
      <c r="E6" s="11">
        <v>13.25</v>
      </c>
      <c r="F6" s="23">
        <v>2.63</v>
      </c>
      <c r="G6" s="24">
        <v>28</v>
      </c>
      <c r="H6" s="25">
        <v>2.8</v>
      </c>
      <c r="I6" s="26">
        <f t="shared" si="0"/>
        <v>0.93928571428571428</v>
      </c>
      <c r="J6"/>
      <c r="K6"/>
    </row>
    <row r="7" spans="1:11" ht="17.399999999999999" x14ac:dyDescent="0.4">
      <c r="A7" s="22">
        <v>45846</v>
      </c>
      <c r="B7" s="28" t="s">
        <v>26</v>
      </c>
      <c r="C7" s="28" t="s">
        <v>27</v>
      </c>
      <c r="D7" s="2">
        <v>4</v>
      </c>
      <c r="E7" s="11">
        <v>13.24</v>
      </c>
      <c r="F7" s="23">
        <v>2.59</v>
      </c>
      <c r="G7" s="24">
        <v>28</v>
      </c>
      <c r="H7" s="25">
        <v>2.8</v>
      </c>
      <c r="I7" s="26">
        <f t="shared" si="0"/>
        <v>0.92500000000000004</v>
      </c>
      <c r="J7"/>
      <c r="K7"/>
    </row>
    <row r="8" spans="1:11" ht="17.399999999999999" x14ac:dyDescent="0.4">
      <c r="A8" s="22">
        <v>45846</v>
      </c>
      <c r="B8" s="28" t="s">
        <v>26</v>
      </c>
      <c r="C8" s="28" t="s">
        <v>27</v>
      </c>
      <c r="D8" s="2">
        <v>5</v>
      </c>
      <c r="E8" s="11">
        <v>13.26</v>
      </c>
      <c r="F8" s="23">
        <v>2.62</v>
      </c>
      <c r="G8" s="24">
        <v>28</v>
      </c>
      <c r="H8" s="25">
        <v>2.8</v>
      </c>
      <c r="I8" s="26">
        <f t="shared" si="0"/>
        <v>0.93571428571428583</v>
      </c>
      <c r="J8"/>
      <c r="K8"/>
    </row>
    <row r="9" spans="1:11" ht="17.399999999999999" x14ac:dyDescent="0.4">
      <c r="A9" s="22">
        <v>45846</v>
      </c>
      <c r="B9" s="28" t="s">
        <v>26</v>
      </c>
      <c r="C9" s="28" t="s">
        <v>27</v>
      </c>
      <c r="D9" s="2">
        <v>6</v>
      </c>
      <c r="E9" s="11">
        <v>13.24</v>
      </c>
      <c r="F9" s="23">
        <v>2.62</v>
      </c>
      <c r="G9" s="24">
        <v>28</v>
      </c>
      <c r="H9" s="25">
        <v>2.8</v>
      </c>
      <c r="I9" s="26">
        <f t="shared" si="0"/>
        <v>0.93571428571428583</v>
      </c>
      <c r="J9"/>
      <c r="K9"/>
    </row>
    <row r="10" spans="1:11" ht="17.399999999999999" x14ac:dyDescent="0.4">
      <c r="A10" s="22">
        <v>45846</v>
      </c>
      <c r="B10" s="28" t="s">
        <v>26</v>
      </c>
      <c r="C10" s="28" t="s">
        <v>27</v>
      </c>
      <c r="D10" s="2">
        <v>7</v>
      </c>
      <c r="E10" s="11">
        <v>13.24</v>
      </c>
      <c r="F10" s="23">
        <v>2.62</v>
      </c>
      <c r="G10" s="24">
        <v>28</v>
      </c>
      <c r="H10" s="25">
        <v>2.8</v>
      </c>
      <c r="I10" s="26">
        <f t="shared" si="0"/>
        <v>0.93571428571428583</v>
      </c>
      <c r="J10"/>
      <c r="K10"/>
    </row>
    <row r="11" spans="1:11" ht="17.399999999999999" x14ac:dyDescent="0.4">
      <c r="A11" s="22">
        <v>45846</v>
      </c>
      <c r="B11" s="28" t="s">
        <v>26</v>
      </c>
      <c r="C11" s="28" t="s">
        <v>27</v>
      </c>
      <c r="D11" s="2">
        <v>8</v>
      </c>
      <c r="E11" s="11">
        <v>13.24</v>
      </c>
      <c r="F11" s="23">
        <v>2.62</v>
      </c>
      <c r="G11" s="24">
        <v>28</v>
      </c>
      <c r="H11" s="25">
        <v>2.8</v>
      </c>
      <c r="I11" s="26">
        <f t="shared" si="0"/>
        <v>0.93571428571428583</v>
      </c>
      <c r="J11"/>
      <c r="K11"/>
    </row>
    <row r="12" spans="1:11" ht="17.399999999999999" x14ac:dyDescent="0.4">
      <c r="A12" s="22">
        <v>45846</v>
      </c>
      <c r="B12" s="28" t="s">
        <v>26</v>
      </c>
      <c r="C12" s="28" t="s">
        <v>27</v>
      </c>
      <c r="D12" s="2">
        <v>9</v>
      </c>
      <c r="E12" s="30">
        <v>13.23</v>
      </c>
      <c r="F12" s="31">
        <v>2.6</v>
      </c>
      <c r="G12" s="24">
        <v>28</v>
      </c>
      <c r="H12" s="25">
        <v>2.8</v>
      </c>
      <c r="I12" s="26">
        <f t="shared" si="0"/>
        <v>0.92857142857142871</v>
      </c>
      <c r="J12"/>
      <c r="K12"/>
    </row>
    <row r="13" spans="1:11" ht="17.399999999999999" x14ac:dyDescent="0.4">
      <c r="A13" s="22">
        <v>45846</v>
      </c>
      <c r="B13" s="28" t="s">
        <v>26</v>
      </c>
      <c r="C13" s="28" t="s">
        <v>27</v>
      </c>
      <c r="D13" s="2">
        <v>10</v>
      </c>
      <c r="E13" s="3">
        <v>13.22</v>
      </c>
      <c r="F13" s="3">
        <v>2.65</v>
      </c>
      <c r="G13" s="24">
        <v>28</v>
      </c>
      <c r="H13" s="25">
        <v>2.8</v>
      </c>
      <c r="I13" s="26">
        <f t="shared" si="0"/>
        <v>0.94642857142857151</v>
      </c>
      <c r="J13"/>
      <c r="K13"/>
    </row>
    <row r="14" spans="1:11" ht="17.399999999999999" x14ac:dyDescent="0.4">
      <c r="A14" s="22">
        <v>45846</v>
      </c>
      <c r="B14" s="28" t="s">
        <v>26</v>
      </c>
      <c r="C14" s="28" t="s">
        <v>27</v>
      </c>
      <c r="D14" s="2">
        <v>11</v>
      </c>
      <c r="E14" s="3">
        <v>13.24</v>
      </c>
      <c r="F14" s="3">
        <v>2.62</v>
      </c>
      <c r="G14" s="24">
        <v>28</v>
      </c>
      <c r="H14" s="25">
        <v>2.8</v>
      </c>
      <c r="I14" s="26">
        <f t="shared" si="0"/>
        <v>0.93571428571428583</v>
      </c>
      <c r="J14"/>
      <c r="K14"/>
    </row>
    <row r="15" spans="1:11" ht="17.399999999999999" x14ac:dyDescent="0.4">
      <c r="A15" s="22">
        <v>45846</v>
      </c>
      <c r="B15" s="28" t="s">
        <v>26</v>
      </c>
      <c r="C15" s="28" t="s">
        <v>27</v>
      </c>
      <c r="D15" s="2">
        <v>12</v>
      </c>
      <c r="E15" s="3">
        <v>13.24</v>
      </c>
      <c r="F15" s="3">
        <v>2.61</v>
      </c>
      <c r="G15" s="24">
        <v>28</v>
      </c>
      <c r="H15" s="25">
        <v>2.8</v>
      </c>
      <c r="I15" s="26">
        <f t="shared" si="0"/>
        <v>0.93214285714285716</v>
      </c>
      <c r="J15"/>
      <c r="K15"/>
    </row>
    <row r="16" spans="1:11" ht="17.399999999999999" x14ac:dyDescent="0.4">
      <c r="A16" s="22">
        <v>45846</v>
      </c>
      <c r="B16" s="28" t="s">
        <v>26</v>
      </c>
      <c r="C16" s="28" t="s">
        <v>27</v>
      </c>
      <c r="D16" s="2">
        <v>13</v>
      </c>
      <c r="E16" s="3">
        <v>13.25</v>
      </c>
      <c r="F16" s="3">
        <v>2.64</v>
      </c>
      <c r="G16" s="24">
        <v>28</v>
      </c>
      <c r="H16" s="25">
        <v>2.8</v>
      </c>
      <c r="I16" s="26">
        <f t="shared" si="0"/>
        <v>0.94285714285714295</v>
      </c>
      <c r="J16"/>
      <c r="K16"/>
    </row>
    <row r="17" spans="1:11" ht="17.399999999999999" x14ac:dyDescent="0.4">
      <c r="A17" s="22">
        <v>45846</v>
      </c>
      <c r="B17" s="28" t="s">
        <v>26</v>
      </c>
      <c r="C17" s="28" t="s">
        <v>27</v>
      </c>
      <c r="D17" s="2">
        <v>14</v>
      </c>
      <c r="E17" s="3">
        <v>13.24</v>
      </c>
      <c r="F17" s="3">
        <v>2.62</v>
      </c>
      <c r="G17" s="24">
        <v>28</v>
      </c>
      <c r="H17" s="25">
        <v>2.8</v>
      </c>
      <c r="I17" s="26">
        <f t="shared" si="0"/>
        <v>0.93571428571428583</v>
      </c>
      <c r="J17"/>
      <c r="K17"/>
    </row>
    <row r="18" spans="1:11" ht="17.399999999999999" x14ac:dyDescent="0.4">
      <c r="A18" s="22">
        <v>45846</v>
      </c>
      <c r="B18" s="28" t="s">
        <v>26</v>
      </c>
      <c r="C18" s="28" t="s">
        <v>27</v>
      </c>
      <c r="D18" s="2">
        <v>15</v>
      </c>
      <c r="E18" s="3">
        <v>13.25</v>
      </c>
      <c r="F18" s="3">
        <v>2.57</v>
      </c>
      <c r="G18" s="24">
        <v>28</v>
      </c>
      <c r="H18" s="25">
        <v>2.8</v>
      </c>
      <c r="I18" s="26">
        <f t="shared" si="0"/>
        <v>0.91785714285714282</v>
      </c>
      <c r="J18"/>
      <c r="K18"/>
    </row>
    <row r="19" spans="1:11" ht="17.399999999999999" x14ac:dyDescent="0.4">
      <c r="A19" s="22">
        <v>45846</v>
      </c>
      <c r="B19" s="28" t="s">
        <v>26</v>
      </c>
      <c r="C19" s="28" t="s">
        <v>27</v>
      </c>
      <c r="D19" s="2">
        <v>16</v>
      </c>
      <c r="E19" s="3">
        <v>13.25</v>
      </c>
      <c r="F19" s="3">
        <v>2.57</v>
      </c>
      <c r="G19" s="24">
        <v>28</v>
      </c>
      <c r="H19" s="25">
        <v>2.8</v>
      </c>
      <c r="I19" s="26">
        <f t="shared" si="0"/>
        <v>0.91785714285714282</v>
      </c>
      <c r="J19"/>
      <c r="K19"/>
    </row>
    <row r="20" spans="1:11" ht="17.399999999999999" x14ac:dyDescent="0.4">
      <c r="A20" s="22">
        <v>45846</v>
      </c>
      <c r="B20" s="28" t="s">
        <v>26</v>
      </c>
      <c r="C20" s="28" t="s">
        <v>27</v>
      </c>
      <c r="D20" s="2">
        <v>17</v>
      </c>
      <c r="E20" s="3">
        <v>13.25</v>
      </c>
      <c r="F20" s="3">
        <v>2.65</v>
      </c>
      <c r="G20" s="24">
        <v>28</v>
      </c>
      <c r="H20" s="25">
        <v>2.8</v>
      </c>
      <c r="I20" s="26">
        <f t="shared" si="0"/>
        <v>0.94642857142857151</v>
      </c>
      <c r="J20"/>
      <c r="K20"/>
    </row>
    <row r="21" spans="1:11" ht="17.399999999999999" x14ac:dyDescent="0.4">
      <c r="A21" s="22">
        <v>45846</v>
      </c>
      <c r="B21" s="28" t="s">
        <v>26</v>
      </c>
      <c r="C21" s="28" t="s">
        <v>27</v>
      </c>
      <c r="D21" s="2">
        <v>18</v>
      </c>
      <c r="E21" s="3">
        <v>13.26</v>
      </c>
      <c r="F21" s="3">
        <v>2.66</v>
      </c>
      <c r="G21" s="24">
        <v>28</v>
      </c>
      <c r="H21" s="25">
        <v>2.8</v>
      </c>
      <c r="I21" s="26">
        <f t="shared" si="0"/>
        <v>0.95000000000000007</v>
      </c>
      <c r="J21"/>
      <c r="K21"/>
    </row>
    <row r="22" spans="1:11" ht="17.399999999999999" x14ac:dyDescent="0.4">
      <c r="A22" s="39" t="s">
        <v>14</v>
      </c>
      <c r="B22" s="40"/>
      <c r="C22" s="40"/>
      <c r="D22" s="41"/>
      <c r="E22" s="19">
        <f>AVERAGE(E4:E21)</f>
        <v>13.243333333333334</v>
      </c>
      <c r="F22" s="19">
        <f>AVERAGE(F4:F21)</f>
        <v>2.6183333333333332</v>
      </c>
      <c r="G22" s="21"/>
      <c r="H22" s="21"/>
      <c r="I22" s="20">
        <f>AVERAGE(I4:I21)</f>
        <v>0.93511904761904752</v>
      </c>
      <c r="J22"/>
      <c r="K22"/>
    </row>
    <row r="23" spans="1:11" ht="17.399999999999999" x14ac:dyDescent="0.4">
      <c r="A23" s="42" t="s">
        <v>15</v>
      </c>
      <c r="B23" s="43"/>
      <c r="C23" s="43"/>
      <c r="D23" s="44"/>
      <c r="E23" s="4">
        <f>MAX(E4:E21)</f>
        <v>13.26</v>
      </c>
      <c r="F23" s="4">
        <f>MAX(F4:F21)</f>
        <v>2.66</v>
      </c>
      <c r="G23" s="5"/>
      <c r="H23" s="6"/>
      <c r="I23" s="15">
        <f>MAX(I4:I21)</f>
        <v>0.95000000000000007</v>
      </c>
      <c r="J23"/>
      <c r="K23"/>
    </row>
    <row r="24" spans="1:11" ht="17.399999999999999" x14ac:dyDescent="0.4">
      <c r="A24" s="42" t="s">
        <v>16</v>
      </c>
      <c r="B24" s="43"/>
      <c r="C24" s="43"/>
      <c r="D24" s="44"/>
      <c r="E24" s="4">
        <f>MIN(E4:E21)</f>
        <v>13.22</v>
      </c>
      <c r="F24" s="4">
        <f>MIN(F4:F21)</f>
        <v>2.57</v>
      </c>
      <c r="G24" s="5"/>
      <c r="H24" s="6"/>
      <c r="I24" s="15">
        <f>MIN(I4:I21)</f>
        <v>0.91785714285714282</v>
      </c>
      <c r="J24"/>
      <c r="K24"/>
    </row>
    <row r="25" spans="1:11" ht="141.75" customHeight="1" x14ac:dyDescent="0.4">
      <c r="A25" s="1" t="s">
        <v>9</v>
      </c>
      <c r="B25" s="45" t="s">
        <v>35</v>
      </c>
      <c r="C25" s="33"/>
      <c r="D25" s="33"/>
      <c r="E25" s="34"/>
      <c r="F25" s="3" t="s">
        <v>10</v>
      </c>
      <c r="G25" s="33"/>
      <c r="H25" s="33"/>
      <c r="I25" s="34"/>
      <c r="J25"/>
      <c r="K25"/>
    </row>
    <row r="26" spans="1:11" ht="195.75" customHeight="1" x14ac:dyDescent="0.4">
      <c r="A26" s="3" t="s">
        <v>11</v>
      </c>
      <c r="B26" s="32"/>
      <c r="C26" s="33"/>
      <c r="D26" s="33"/>
      <c r="E26" s="34"/>
      <c r="F26" s="3"/>
      <c r="G26" s="35"/>
      <c r="H26" s="35"/>
      <c r="I26" s="36"/>
      <c r="J26"/>
    </row>
    <row r="27" spans="1:11" x14ac:dyDescent="0.4">
      <c r="H27" s="13"/>
    </row>
    <row r="28" spans="1:11" x14ac:dyDescent="0.4">
      <c r="H28" s="13"/>
    </row>
    <row r="29" spans="1:11" x14ac:dyDescent="0.4">
      <c r="H29" s="13"/>
    </row>
    <row r="30" spans="1:11" x14ac:dyDescent="0.4">
      <c r="H30" s="13"/>
    </row>
  </sheetData>
  <autoFilter ref="A3:I21" xr:uid="{00000000-0009-0000-0000-000000000000}"/>
  <mergeCells count="8">
    <mergeCell ref="B26:E26"/>
    <mergeCell ref="G26:I26"/>
    <mergeCell ref="D2:E2"/>
    <mergeCell ref="A22:D22"/>
    <mergeCell ref="A23:D23"/>
    <mergeCell ref="A24:D24"/>
    <mergeCell ref="B25:E25"/>
    <mergeCell ref="G25:I25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21"/>
  <sheetViews>
    <sheetView topLeftCell="A9" zoomScale="115" zoomScaleNormal="115" workbookViewId="0">
      <selection activeCell="B16" sqref="B16:E16"/>
    </sheetView>
  </sheetViews>
  <sheetFormatPr defaultColWidth="9" defaultRowHeight="15" x14ac:dyDescent="0.4"/>
  <cols>
    <col min="1" max="1" width="14.8984375" style="7" customWidth="1"/>
    <col min="2" max="2" width="15.3984375" style="7" customWidth="1"/>
    <col min="3" max="3" width="17.39843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5.59765625" style="7" customWidth="1"/>
    <col min="10" max="16384" width="9" style="7"/>
  </cols>
  <sheetData>
    <row r="1" spans="1:11" ht="15.6" thickBot="1" x14ac:dyDescent="0.45"/>
    <row r="2" spans="1:11" ht="45.6" customHeight="1" thickBot="1" x14ac:dyDescent="0.45">
      <c r="A2" s="18" t="s">
        <v>0</v>
      </c>
      <c r="B2" s="18" t="s">
        <v>28</v>
      </c>
      <c r="C2" s="18" t="s">
        <v>1</v>
      </c>
      <c r="D2" s="37" t="s">
        <v>30</v>
      </c>
      <c r="E2" s="38"/>
      <c r="F2" s="10" t="s">
        <v>5</v>
      </c>
      <c r="G2" s="14" t="s">
        <v>19</v>
      </c>
      <c r="H2" s="18" t="s">
        <v>6</v>
      </c>
      <c r="I2" s="10">
        <v>9</v>
      </c>
      <c r="J2"/>
      <c r="K2"/>
    </row>
    <row r="3" spans="1:11" ht="30" x14ac:dyDescent="0.4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17</v>
      </c>
      <c r="G3" s="12" t="s">
        <v>8</v>
      </c>
      <c r="H3" s="16" t="s">
        <v>18</v>
      </c>
      <c r="I3" s="17" t="s">
        <v>13</v>
      </c>
      <c r="J3"/>
      <c r="K3"/>
    </row>
    <row r="4" spans="1:11" ht="17.399999999999999" x14ac:dyDescent="0.4">
      <c r="A4" s="22">
        <v>45846</v>
      </c>
      <c r="B4" s="28" t="s">
        <v>29</v>
      </c>
      <c r="C4" s="28" t="s">
        <v>24</v>
      </c>
      <c r="D4" s="2">
        <v>1</v>
      </c>
      <c r="E4" s="11">
        <v>13.38</v>
      </c>
      <c r="F4" s="23">
        <v>3.61</v>
      </c>
      <c r="G4" s="24">
        <v>28</v>
      </c>
      <c r="H4" s="25">
        <v>4.0999999999999996</v>
      </c>
      <c r="I4" s="26">
        <f>F4/H4</f>
        <v>0.88048780487804879</v>
      </c>
      <c r="J4"/>
      <c r="K4"/>
    </row>
    <row r="5" spans="1:11" ht="17.399999999999999" x14ac:dyDescent="0.4">
      <c r="A5" s="22">
        <v>45846</v>
      </c>
      <c r="B5" s="28" t="s">
        <v>29</v>
      </c>
      <c r="C5" s="28" t="s">
        <v>22</v>
      </c>
      <c r="D5" s="2">
        <v>2</v>
      </c>
      <c r="E5" s="11">
        <v>13.38</v>
      </c>
      <c r="F5" s="23">
        <v>3.57</v>
      </c>
      <c r="G5" s="24">
        <v>28</v>
      </c>
      <c r="H5" s="25">
        <v>4.0999999999999996</v>
      </c>
      <c r="I5" s="26">
        <f t="shared" ref="I5:I12" si="0">F5/H5</f>
        <v>0.87073170731707317</v>
      </c>
      <c r="J5"/>
      <c r="K5"/>
    </row>
    <row r="6" spans="1:11" ht="17.399999999999999" x14ac:dyDescent="0.4">
      <c r="A6" s="22">
        <v>45846</v>
      </c>
      <c r="B6" s="28" t="s">
        <v>29</v>
      </c>
      <c r="C6" s="28" t="s">
        <v>22</v>
      </c>
      <c r="D6" s="2">
        <v>3</v>
      </c>
      <c r="E6" s="11">
        <v>13.37</v>
      </c>
      <c r="F6" s="23">
        <v>3.6</v>
      </c>
      <c r="G6" s="24">
        <v>28</v>
      </c>
      <c r="H6" s="25">
        <v>4.0999999999999996</v>
      </c>
      <c r="I6" s="26">
        <f t="shared" si="0"/>
        <v>0.87804878048780499</v>
      </c>
      <c r="J6"/>
      <c r="K6"/>
    </row>
    <row r="7" spans="1:11" ht="17.399999999999999" x14ac:dyDescent="0.4">
      <c r="A7" s="22">
        <v>45846</v>
      </c>
      <c r="B7" s="28" t="s">
        <v>29</v>
      </c>
      <c r="C7" s="28" t="s">
        <v>22</v>
      </c>
      <c r="D7" s="2">
        <v>4</v>
      </c>
      <c r="E7" s="11">
        <v>13.32</v>
      </c>
      <c r="F7" s="23">
        <v>3.6</v>
      </c>
      <c r="G7" s="24">
        <v>28</v>
      </c>
      <c r="H7" s="25">
        <v>4.0999999999999996</v>
      </c>
      <c r="I7" s="26">
        <f t="shared" si="0"/>
        <v>0.87804878048780499</v>
      </c>
      <c r="J7"/>
      <c r="K7"/>
    </row>
    <row r="8" spans="1:11" ht="17.399999999999999" x14ac:dyDescent="0.4">
      <c r="A8" s="22">
        <v>45846</v>
      </c>
      <c r="B8" s="28" t="s">
        <v>29</v>
      </c>
      <c r="C8" s="28" t="s">
        <v>22</v>
      </c>
      <c r="D8" s="2">
        <v>5</v>
      </c>
      <c r="E8" s="11">
        <v>13.35</v>
      </c>
      <c r="F8" s="23">
        <v>3.57</v>
      </c>
      <c r="G8" s="24">
        <v>28</v>
      </c>
      <c r="H8" s="25">
        <v>4.0999999999999996</v>
      </c>
      <c r="I8" s="26">
        <f t="shared" si="0"/>
        <v>0.87073170731707317</v>
      </c>
      <c r="J8"/>
      <c r="K8"/>
    </row>
    <row r="9" spans="1:11" ht="17.399999999999999" x14ac:dyDescent="0.4">
      <c r="A9" s="22">
        <v>45846</v>
      </c>
      <c r="B9" s="28" t="s">
        <v>29</v>
      </c>
      <c r="C9" s="28" t="s">
        <v>22</v>
      </c>
      <c r="D9" s="2">
        <v>6</v>
      </c>
      <c r="E9" s="11">
        <v>13.34</v>
      </c>
      <c r="F9" s="23">
        <v>3.56</v>
      </c>
      <c r="G9" s="24">
        <v>28</v>
      </c>
      <c r="H9" s="25">
        <v>4.0999999999999996</v>
      </c>
      <c r="I9" s="26">
        <f t="shared" si="0"/>
        <v>0.86829268292682937</v>
      </c>
      <c r="J9"/>
      <c r="K9"/>
    </row>
    <row r="10" spans="1:11" ht="17.399999999999999" x14ac:dyDescent="0.4">
      <c r="A10" s="22">
        <v>45846</v>
      </c>
      <c r="B10" s="28" t="s">
        <v>29</v>
      </c>
      <c r="C10" s="28" t="s">
        <v>22</v>
      </c>
      <c r="D10" s="2">
        <v>7</v>
      </c>
      <c r="E10" s="11">
        <v>13.33</v>
      </c>
      <c r="F10" s="23">
        <v>3.57</v>
      </c>
      <c r="G10" s="24">
        <v>28</v>
      </c>
      <c r="H10" s="25">
        <v>4.0999999999999996</v>
      </c>
      <c r="I10" s="26">
        <f t="shared" si="0"/>
        <v>0.87073170731707317</v>
      </c>
      <c r="J10"/>
      <c r="K10"/>
    </row>
    <row r="11" spans="1:11" ht="17.399999999999999" x14ac:dyDescent="0.4">
      <c r="A11" s="22">
        <v>45846</v>
      </c>
      <c r="B11" s="28" t="s">
        <v>29</v>
      </c>
      <c r="C11" s="28" t="s">
        <v>22</v>
      </c>
      <c r="D11" s="2">
        <v>8</v>
      </c>
      <c r="E11" s="11">
        <v>13.37</v>
      </c>
      <c r="F11" s="23">
        <v>3.58</v>
      </c>
      <c r="G11" s="24">
        <v>28</v>
      </c>
      <c r="H11" s="25">
        <v>4.0999999999999996</v>
      </c>
      <c r="I11" s="26">
        <f t="shared" si="0"/>
        <v>0.87317073170731718</v>
      </c>
      <c r="J11"/>
      <c r="K11"/>
    </row>
    <row r="12" spans="1:11" ht="17.399999999999999" x14ac:dyDescent="0.4">
      <c r="A12" s="22">
        <v>45846</v>
      </c>
      <c r="B12" s="28" t="s">
        <v>29</v>
      </c>
      <c r="C12" s="28" t="s">
        <v>22</v>
      </c>
      <c r="D12" s="2">
        <v>9</v>
      </c>
      <c r="E12" s="11">
        <v>13.32</v>
      </c>
      <c r="F12" s="23">
        <v>3.59</v>
      </c>
      <c r="G12" s="24">
        <v>28</v>
      </c>
      <c r="H12" s="25">
        <v>4.0999999999999996</v>
      </c>
      <c r="I12" s="26">
        <f t="shared" si="0"/>
        <v>0.87560975609756098</v>
      </c>
      <c r="J12"/>
      <c r="K12"/>
    </row>
    <row r="13" spans="1:11" ht="17.399999999999999" x14ac:dyDescent="0.4">
      <c r="A13" s="39" t="s">
        <v>14</v>
      </c>
      <c r="B13" s="40"/>
      <c r="C13" s="40"/>
      <c r="D13" s="41"/>
      <c r="E13" s="19">
        <f>AVERAGE(E4:E12)</f>
        <v>13.351111111111111</v>
      </c>
      <c r="F13" s="19">
        <f>AVERAGE(F4:F12)</f>
        <v>3.5833333333333335</v>
      </c>
      <c r="G13" s="24"/>
      <c r="H13" s="21"/>
      <c r="I13" s="20">
        <f>AVERAGE(I4:I12)</f>
        <v>0.87398373983739852</v>
      </c>
      <c r="J13"/>
      <c r="K13"/>
    </row>
    <row r="14" spans="1:11" ht="17.399999999999999" x14ac:dyDescent="0.4">
      <c r="A14" s="42" t="s">
        <v>15</v>
      </c>
      <c r="B14" s="43"/>
      <c r="C14" s="43"/>
      <c r="D14" s="44"/>
      <c r="E14" s="4">
        <f>MAX(E4:E12)</f>
        <v>13.38</v>
      </c>
      <c r="F14" s="4">
        <f>MAX(F4:F12)</f>
        <v>3.61</v>
      </c>
      <c r="G14" s="5"/>
      <c r="H14" s="6"/>
      <c r="I14" s="15">
        <f>MAX(I4:I12)</f>
        <v>0.88048780487804879</v>
      </c>
      <c r="J14"/>
      <c r="K14"/>
    </row>
    <row r="15" spans="1:11" ht="17.399999999999999" x14ac:dyDescent="0.4">
      <c r="A15" s="42" t="s">
        <v>16</v>
      </c>
      <c r="B15" s="43"/>
      <c r="C15" s="43"/>
      <c r="D15" s="44"/>
      <c r="E15" s="4">
        <f>MIN(E4:E12)</f>
        <v>13.32</v>
      </c>
      <c r="F15" s="4">
        <f>MIN(F4:F12)</f>
        <v>3.56</v>
      </c>
      <c r="G15" s="5"/>
      <c r="H15" s="6"/>
      <c r="I15" s="15">
        <f>MIN(I4:I12)</f>
        <v>0.86829268292682937</v>
      </c>
      <c r="J15"/>
      <c r="K15"/>
    </row>
    <row r="16" spans="1:11" ht="141.75" customHeight="1" x14ac:dyDescent="0.4">
      <c r="A16" s="1" t="s">
        <v>9</v>
      </c>
      <c r="B16" s="45" t="s">
        <v>34</v>
      </c>
      <c r="C16" s="33"/>
      <c r="D16" s="33"/>
      <c r="E16" s="34"/>
      <c r="F16" s="3" t="s">
        <v>10</v>
      </c>
      <c r="G16" s="33"/>
      <c r="H16" s="33"/>
      <c r="I16" s="34"/>
      <c r="J16"/>
      <c r="K16"/>
    </row>
    <row r="17" spans="1:10" ht="195.75" customHeight="1" x14ac:dyDescent="0.4">
      <c r="A17" s="3" t="s">
        <v>11</v>
      </c>
      <c r="B17" s="32"/>
      <c r="C17" s="33"/>
      <c r="D17" s="33"/>
      <c r="E17" s="34"/>
      <c r="F17" s="3"/>
      <c r="G17" s="35"/>
      <c r="H17" s="35"/>
      <c r="I17" s="36"/>
      <c r="J17"/>
    </row>
    <row r="18" spans="1:10" x14ac:dyDescent="0.4">
      <c r="H18" s="13"/>
    </row>
    <row r="19" spans="1:10" x14ac:dyDescent="0.4">
      <c r="H19" s="13"/>
    </row>
    <row r="20" spans="1:10" x14ac:dyDescent="0.4">
      <c r="H20" s="13"/>
    </row>
    <row r="21" spans="1:10" x14ac:dyDescent="0.4">
      <c r="H21" s="13"/>
    </row>
  </sheetData>
  <autoFilter ref="A3:I12" xr:uid="{00000000-0009-0000-0000-000001000000}"/>
  <mergeCells count="8">
    <mergeCell ref="B17:E17"/>
    <mergeCell ref="G17:I17"/>
    <mergeCell ref="D2:E2"/>
    <mergeCell ref="A13:D13"/>
    <mergeCell ref="A14:D14"/>
    <mergeCell ref="A15:D15"/>
    <mergeCell ref="B16:E16"/>
    <mergeCell ref="G16:I16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16"/>
  <sheetViews>
    <sheetView tabSelected="1" zoomScale="115" zoomScaleNormal="115" workbookViewId="0">
      <selection activeCell="B11" sqref="B11:E11"/>
    </sheetView>
  </sheetViews>
  <sheetFormatPr defaultColWidth="9" defaultRowHeight="15" x14ac:dyDescent="0.4"/>
  <cols>
    <col min="1" max="1" width="14.8984375" style="7" customWidth="1"/>
    <col min="2" max="2" width="15.3984375" style="7" customWidth="1"/>
    <col min="3" max="3" width="17.39843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0.19921875" style="7" customWidth="1"/>
    <col min="10" max="16384" width="9" style="7"/>
  </cols>
  <sheetData>
    <row r="1" spans="1:11" ht="15.6" thickBot="1" x14ac:dyDescent="0.45"/>
    <row r="2" spans="1:11" ht="45.6" customHeight="1" thickBot="1" x14ac:dyDescent="0.45">
      <c r="A2" s="27" t="s">
        <v>0</v>
      </c>
      <c r="B2" s="27" t="s">
        <v>20</v>
      </c>
      <c r="C2" s="27" t="s">
        <v>1</v>
      </c>
      <c r="D2" s="37" t="s">
        <v>31</v>
      </c>
      <c r="E2" s="38"/>
      <c r="F2" s="10" t="s">
        <v>5</v>
      </c>
      <c r="G2" s="14" t="s">
        <v>21</v>
      </c>
      <c r="H2" s="27" t="s">
        <v>6</v>
      </c>
      <c r="I2" s="10">
        <v>4</v>
      </c>
      <c r="J2"/>
      <c r="K2"/>
    </row>
    <row r="3" spans="1:11" ht="30" x14ac:dyDescent="0.4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17</v>
      </c>
      <c r="G3" s="12" t="s">
        <v>8</v>
      </c>
      <c r="H3" s="16" t="s">
        <v>18</v>
      </c>
      <c r="I3" s="17" t="s">
        <v>13</v>
      </c>
      <c r="J3"/>
      <c r="K3"/>
    </row>
    <row r="4" spans="1:11" ht="17.399999999999999" x14ac:dyDescent="0.4">
      <c r="A4" s="22">
        <v>45846</v>
      </c>
      <c r="B4" s="28" t="s">
        <v>32</v>
      </c>
      <c r="C4" s="28" t="s">
        <v>23</v>
      </c>
      <c r="D4" s="2">
        <v>1</v>
      </c>
      <c r="E4" s="11">
        <v>13.33</v>
      </c>
      <c r="F4" s="23">
        <v>2.36</v>
      </c>
      <c r="G4" s="24">
        <v>24</v>
      </c>
      <c r="H4" s="25">
        <v>2.8</v>
      </c>
      <c r="I4" s="26">
        <f>F4/H4</f>
        <v>0.84285714285714286</v>
      </c>
      <c r="J4"/>
      <c r="K4"/>
    </row>
    <row r="5" spans="1:11" ht="17.399999999999999" x14ac:dyDescent="0.4">
      <c r="A5" s="22">
        <v>45846</v>
      </c>
      <c r="B5" s="28" t="s">
        <v>32</v>
      </c>
      <c r="C5" s="28" t="s">
        <v>23</v>
      </c>
      <c r="D5" s="2">
        <v>2</v>
      </c>
      <c r="E5" s="11">
        <v>13.33</v>
      </c>
      <c r="F5" s="23">
        <v>2.37</v>
      </c>
      <c r="G5" s="24">
        <v>24</v>
      </c>
      <c r="H5" s="25">
        <v>2.8</v>
      </c>
      <c r="I5" s="26">
        <f t="shared" ref="I5:I7" si="0">F5/H5</f>
        <v>0.84642857142857153</v>
      </c>
      <c r="J5"/>
      <c r="K5"/>
    </row>
    <row r="6" spans="1:11" ht="17.399999999999999" x14ac:dyDescent="0.4">
      <c r="A6" s="22">
        <v>45846</v>
      </c>
      <c r="B6" s="28" t="s">
        <v>32</v>
      </c>
      <c r="C6" s="28" t="s">
        <v>23</v>
      </c>
      <c r="D6" s="2">
        <v>3</v>
      </c>
      <c r="E6" s="11">
        <v>13.32</v>
      </c>
      <c r="F6" s="23">
        <v>2.36</v>
      </c>
      <c r="G6" s="24">
        <v>24</v>
      </c>
      <c r="H6" s="25">
        <v>2.8</v>
      </c>
      <c r="I6" s="26">
        <f t="shared" si="0"/>
        <v>0.84285714285714286</v>
      </c>
      <c r="J6"/>
      <c r="K6"/>
    </row>
    <row r="7" spans="1:11" ht="17.399999999999999" x14ac:dyDescent="0.4">
      <c r="A7" s="22">
        <v>45846</v>
      </c>
      <c r="B7" s="28" t="s">
        <v>32</v>
      </c>
      <c r="C7" s="28" t="s">
        <v>23</v>
      </c>
      <c r="D7" s="2">
        <v>4</v>
      </c>
      <c r="E7" s="11">
        <v>13.34</v>
      </c>
      <c r="F7" s="23">
        <v>2.41</v>
      </c>
      <c r="G7" s="24">
        <v>24</v>
      </c>
      <c r="H7" s="25">
        <v>2.8</v>
      </c>
      <c r="I7" s="26">
        <f t="shared" si="0"/>
        <v>0.86071428571428577</v>
      </c>
      <c r="J7"/>
      <c r="K7"/>
    </row>
    <row r="8" spans="1:11" ht="17.399999999999999" x14ac:dyDescent="0.4">
      <c r="A8" s="39" t="s">
        <v>14</v>
      </c>
      <c r="B8" s="40"/>
      <c r="C8" s="40"/>
      <c r="D8" s="41"/>
      <c r="E8" s="19">
        <f>AVERAGE(E4:E7)</f>
        <v>13.330000000000002</v>
      </c>
      <c r="F8" s="19">
        <f>AVERAGE(F4:F7)</f>
        <v>2.375</v>
      </c>
      <c r="G8" s="24">
        <v>24</v>
      </c>
      <c r="H8" s="21"/>
      <c r="I8" s="20">
        <f>AVERAGE(I4:I7)</f>
        <v>0.84821428571428581</v>
      </c>
      <c r="J8"/>
      <c r="K8"/>
    </row>
    <row r="9" spans="1:11" ht="17.399999999999999" x14ac:dyDescent="0.4">
      <c r="A9" s="42" t="s">
        <v>15</v>
      </c>
      <c r="B9" s="43"/>
      <c r="C9" s="43"/>
      <c r="D9" s="44"/>
      <c r="E9" s="4">
        <f>MAX(E4:E7)</f>
        <v>13.34</v>
      </c>
      <c r="F9" s="4">
        <f>MAX(F4:F7)</f>
        <v>2.41</v>
      </c>
      <c r="G9" s="5"/>
      <c r="H9" s="6"/>
      <c r="I9" s="15">
        <f>MAX(I4:I7)</f>
        <v>0.86071428571428577</v>
      </c>
      <c r="J9"/>
      <c r="K9"/>
    </row>
    <row r="10" spans="1:11" ht="17.399999999999999" x14ac:dyDescent="0.4">
      <c r="A10" s="42" t="s">
        <v>16</v>
      </c>
      <c r="B10" s="43"/>
      <c r="C10" s="43"/>
      <c r="D10" s="44"/>
      <c r="E10" s="4">
        <f>MIN(E4:E7)</f>
        <v>13.32</v>
      </c>
      <c r="F10" s="4">
        <f>MIN(F4:F7)</f>
        <v>2.36</v>
      </c>
      <c r="G10" s="5"/>
      <c r="H10" s="6"/>
      <c r="I10" s="15">
        <f>MIN(I4:I7)</f>
        <v>0.84285714285714286</v>
      </c>
      <c r="J10"/>
      <c r="K10"/>
    </row>
    <row r="11" spans="1:11" ht="141.75" customHeight="1" x14ac:dyDescent="0.4">
      <c r="A11" s="1" t="s">
        <v>9</v>
      </c>
      <c r="B11" s="45" t="s">
        <v>33</v>
      </c>
      <c r="C11" s="33"/>
      <c r="D11" s="33"/>
      <c r="E11" s="34"/>
      <c r="F11" s="3" t="s">
        <v>10</v>
      </c>
      <c r="G11" s="33"/>
      <c r="H11" s="33"/>
      <c r="I11" s="34"/>
      <c r="J11"/>
      <c r="K11"/>
    </row>
    <row r="12" spans="1:11" ht="195.75" customHeight="1" x14ac:dyDescent="0.4">
      <c r="A12" s="3" t="s">
        <v>11</v>
      </c>
      <c r="B12" s="32"/>
      <c r="C12" s="33"/>
      <c r="D12" s="33"/>
      <c r="E12" s="34"/>
      <c r="F12" s="3"/>
      <c r="G12" s="35"/>
      <c r="H12" s="35"/>
      <c r="I12" s="36"/>
      <c r="J12"/>
    </row>
    <row r="13" spans="1:11" x14ac:dyDescent="0.4">
      <c r="H13" s="13"/>
    </row>
    <row r="14" spans="1:11" x14ac:dyDescent="0.4">
      <c r="H14" s="13"/>
    </row>
    <row r="15" spans="1:11" x14ac:dyDescent="0.4">
      <c r="H15" s="13"/>
    </row>
    <row r="16" spans="1:11" x14ac:dyDescent="0.4">
      <c r="H16" s="13"/>
    </row>
  </sheetData>
  <autoFilter ref="A3:I7" xr:uid="{00000000-0009-0000-0000-000002000000}"/>
  <mergeCells count="8">
    <mergeCell ref="B12:E12"/>
    <mergeCell ref="G12:I12"/>
    <mergeCell ref="D2:E2"/>
    <mergeCell ref="A8:D8"/>
    <mergeCell ref="A9:D9"/>
    <mergeCell ref="A10:D10"/>
    <mergeCell ref="B11:E11"/>
    <mergeCell ref="G11:I11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DC전원용</vt:lpstr>
      <vt:lpstr>조작전원용</vt:lpstr>
      <vt:lpstr>발전기 시동용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2024-02-27T23:24:18Z</cp:lastPrinted>
  <dcterms:created xsi:type="dcterms:W3CDTF">2013-07-23T07:01:33Z</dcterms:created>
  <dcterms:modified xsi:type="dcterms:W3CDTF">2025-07-08T06:14:21Z</dcterms:modified>
  <cp:contentStatus/>
</cp:coreProperties>
</file>