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6월\240614 이마트 진주점\"/>
    </mc:Choice>
  </mc:AlternateContent>
  <bookViews>
    <workbookView xWindow="0" yWindow="0" windowWidth="28800" windowHeight="10830"/>
  </bookViews>
  <sheets>
    <sheet name="DC전원용" sheetId="16" r:id="rId1"/>
    <sheet name="조작전원용" sheetId="13" r:id="rId2"/>
    <sheet name="발전기 시동용" sheetId="15" r:id="rId3"/>
    <sheet name="설비팀 UPS" sheetId="14" r:id="rId4"/>
    <sheet name="보안팀 UPS" sheetId="17" r:id="rId5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4" hidden="1">'보안팀 UPS'!$A$3:$I$19</definedName>
    <definedName name="_xlnm._FilterDatabase" localSheetId="3" hidden="1">'설비팀 UPS'!$A$3:$I$19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E13" i="13" l="1"/>
  <c r="F22" i="17"/>
  <c r="E22" i="17"/>
  <c r="F21" i="17"/>
  <c r="E21" i="17"/>
  <c r="F20" i="17"/>
  <c r="E20" i="17"/>
  <c r="I19" i="17"/>
  <c r="I15" i="17"/>
  <c r="I14" i="17"/>
  <c r="I11" i="17"/>
  <c r="I10" i="17"/>
  <c r="I9" i="17"/>
  <c r="I6" i="17"/>
  <c r="I5" i="17"/>
  <c r="I4" i="17"/>
  <c r="I21" i="17" l="1"/>
  <c r="I22" i="17"/>
  <c r="I20" i="17"/>
  <c r="F22" i="14"/>
  <c r="E22" i="14"/>
  <c r="F21" i="14"/>
  <c r="E21" i="14"/>
  <c r="F20" i="14"/>
  <c r="E20" i="14"/>
  <c r="E24" i="16" l="1"/>
  <c r="E23" i="16"/>
  <c r="E22" i="16"/>
  <c r="F24" i="16"/>
  <c r="F23" i="16"/>
  <c r="F22" i="16"/>
  <c r="I5" i="16"/>
  <c r="I6" i="16"/>
  <c r="I7" i="16"/>
  <c r="I8" i="16"/>
  <c r="I9" i="16"/>
  <c r="I10" i="16"/>
  <c r="I24" i="16" s="1"/>
  <c r="I11" i="16"/>
  <c r="I12" i="16"/>
  <c r="I13" i="16"/>
  <c r="I14" i="16"/>
  <c r="I15" i="16"/>
  <c r="I16" i="16"/>
  <c r="I17" i="16"/>
  <c r="I18" i="16"/>
  <c r="I19" i="16"/>
  <c r="I20" i="16"/>
  <c r="I21" i="16"/>
  <c r="I4" i="16"/>
  <c r="I22" i="16" l="1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<sst xmlns="http://schemas.openxmlformats.org/spreadsheetml/2006/main" count="248" uniqueCount="48">
  <si>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</si>
  <si>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</si>
  <si>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</si>
  <si>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</si>
  <si>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</si>
  <si>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</si>
  <si>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</si>
  <si>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</si>
  <si>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</si>
  <si>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</si>
  <si>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</si>
  <si>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</si>
  <si>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</si>
  <si>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</si>
  <si>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</si>
  <si>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</si>
  <si>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</si>
  <si>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</si>
  <si>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</si>
  <si>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</si>
  <si>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</si>
  <si>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</si>
  <si>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</si>
  <si>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</si>
  <si>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</si>
  <si>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</si>
  <si>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</si>
  <si>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</si>
  <si>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>2022.10.04</t>
    <phoneticPr fontId="19" type="noConversion"/>
  </si>
  <si>
    <t>이마트 진주점</t>
    <phoneticPr fontId="19" type="noConversion"/>
  </si>
  <si>
    <t>DC전원용</t>
    <phoneticPr fontId="19" type="noConversion"/>
  </si>
  <si>
    <t>RP100-12</t>
    <phoneticPr fontId="19" type="noConversion"/>
  </si>
  <si>
    <t>이마트 진주점</t>
    <phoneticPr fontId="19" type="noConversion"/>
  </si>
  <si>
    <t>2022.11.02</t>
    <phoneticPr fontId="19" type="noConversion"/>
  </si>
  <si>
    <t>2023.06.01</t>
    <phoneticPr fontId="19" type="noConversion"/>
  </si>
  <si>
    <t>이마트 진주점</t>
    <phoneticPr fontId="19" type="noConversion"/>
  </si>
  <si>
    <t>설비팀 UPS</t>
    <phoneticPr fontId="19" type="noConversion"/>
  </si>
  <si>
    <t>2021.07.13</t>
    <phoneticPr fontId="19" type="noConversion"/>
  </si>
  <si>
    <t>SEB40-12(솔라이트)</t>
    <phoneticPr fontId="19" type="noConversion"/>
  </si>
  <si>
    <t>2021.12.21</t>
    <phoneticPr fontId="19" type="noConversion"/>
  </si>
  <si>
    <t>SEB40-12(솔라이트)</t>
    <phoneticPr fontId="19" type="noConversion"/>
  </si>
  <si>
    <t>보안팀 UPS</t>
    <phoneticPr fontId="19" type="noConversion"/>
  </si>
  <si>
    <t>이마트 진주점</t>
    <phoneticPr fontId="19" type="noConversion"/>
  </si>
  <si>
    <t>1. BS차원에서 점검 진행
2. 솔라이트 제품
3. 내부저항 : 편차 적음, 충전전압: 13.36V/EA
4. 철함-케이블 쇼트위험으로 철함 보호켑 설치 권고
5. 정상운영</t>
    <phoneticPr fontId="19" type="noConversion"/>
  </si>
  <si>
    <t>1. BS차원에서 점검 진행
2. 솔라이트 제품
3. 내부저항 : 편차 적음, 충전전압 : 13.5V/EA
4. 철함-케이블 쇼트위험으로 철함 보호켑 설치 권고
5. 정상운영</t>
    <phoneticPr fontId="19" type="noConversion"/>
  </si>
  <si>
    <t xml:space="preserve">1. BS차원에서 점검 진행
2. 내부저항 : 이상없음
3. 권장 부동충전 전압 ( 13.33V/EA/ 24℃) 으로 높다고 판단
  →13.1V~13.2V/EA(25℃기준)로 하향조정 권고
4. 정상운영
</t>
    <phoneticPr fontId="19" type="noConversion"/>
  </si>
  <si>
    <t xml:space="preserve">1. BS차원에서 점검 진행
2. 내부저항 : 이상없음
3. 충전전압 : 13.24/EA/28℃ 로 높다고 판단
    → 13.1V~13.2V/EA(25℃기준)로 하향조정 권고
4. 철함-케이블 쇼트위험으로 철함 보호켑 설치 권고
5. 이상없음
</t>
    <phoneticPr fontId="19" type="noConversion"/>
  </si>
  <si>
    <t xml:space="preserve">1. BS차원에서 점검 진행
2. 내부저항 : 이상없음
3. 권장 부동충전 전압 ( 13.32V/EA/ 28℃) 으로 높다고 판단
  →13.1V~13.2V/EA(25℃기준)로 하향조정 권고
4. 철함-케이블 쇼트위험으로 철함 보호켑 설치 권고
5. 정상운영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</si>
</sst>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g"/><Relationship Id="rId2" Type="http://schemas.openxmlformats.org/officeDocument/2006/relationships/image" Target="../media/image10.jpg"/><Relationship Id="rId1" Type="http://schemas.openxmlformats.org/officeDocument/2006/relationships/image" Target="../media/image9.jpg"/><Relationship Id="rId4" Type="http://schemas.openxmlformats.org/officeDocument/2006/relationships/image" Target="../media/image12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g"/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25</xdr:row>
      <xdr:rowOff>2045317</xdr:rowOff>
    </xdr:from>
    <xdr:to>
      <xdr:col>2</xdr:col>
      <xdr:colOff>540317</xdr:colOff>
      <xdr:row>25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17889</xdr:colOff>
      <xdr:row>25</xdr:row>
      <xdr:rowOff>6957</xdr:rowOff>
    </xdr:from>
    <xdr:to>
      <xdr:col>8</xdr:col>
      <xdr:colOff>75536</xdr:colOff>
      <xdr:row>25</xdr:row>
      <xdr:rowOff>2426804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59223" y="7441427"/>
          <a:ext cx="2419847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9195</xdr:colOff>
      <xdr:row>25</xdr:row>
      <xdr:rowOff>9196</xdr:rowOff>
    </xdr:from>
    <xdr:to>
      <xdr:col>2</xdr:col>
      <xdr:colOff>737152</xdr:colOff>
      <xdr:row>25</xdr:row>
      <xdr:rowOff>2037522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912" y="7331022"/>
          <a:ext cx="1895805" cy="2028326"/>
        </a:xfrm>
        <a:prstGeom prst="rect">
          <a:avLst/>
        </a:prstGeom>
      </xdr:spPr>
    </xdr:pic>
    <xdr:clientData/>
  </xdr:twoCellAnchor>
  <xdr:twoCellAnchor editAs="oneCell">
    <xdr:from>
      <xdr:col>2</xdr:col>
      <xdr:colOff>748585</xdr:colOff>
      <xdr:row>24</xdr:row>
      <xdr:rowOff>1789545</xdr:rowOff>
    </xdr:from>
    <xdr:to>
      <xdr:col>4</xdr:col>
      <xdr:colOff>720587</xdr:colOff>
      <xdr:row>25</xdr:row>
      <xdr:rowOff>2054088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12553" y="7352642"/>
          <a:ext cx="2061869" cy="1984676"/>
        </a:xfrm>
        <a:prstGeom prst="rect">
          <a:avLst/>
        </a:prstGeom>
      </xdr:spPr>
    </xdr:pic>
    <xdr:clientData/>
  </xdr:twoCellAnchor>
  <xdr:twoCellAnchor>
    <xdr:from>
      <xdr:col>2</xdr:col>
      <xdr:colOff>1010479</xdr:colOff>
      <xdr:row>25</xdr:row>
      <xdr:rowOff>2070652</xdr:rowOff>
    </xdr:from>
    <xdr:to>
      <xdr:col>4</xdr:col>
      <xdr:colOff>521805</xdr:colOff>
      <xdr:row>25</xdr:row>
      <xdr:rowOff>2406829</xdr:rowOff>
    </xdr:to>
    <xdr:sp macro="" textlink="">
      <xdr:nvSpPr>
        <xdr:cNvPr id="12" name="TextBox 11"/>
        <xdr:cNvSpPr txBox="1"/>
      </xdr:nvSpPr>
      <xdr:spPr>
        <a:xfrm>
          <a:off x="3313044" y="9392478"/>
          <a:ext cx="1524000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케이블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-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철함 쇼트위험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397077</xdr:colOff>
      <xdr:row>16</xdr:row>
      <xdr:rowOff>1738860</xdr:rowOff>
    </xdr:from>
    <xdr:to>
      <xdr:col>2</xdr:col>
      <xdr:colOff>565165</xdr:colOff>
      <xdr:row>16</xdr:row>
      <xdr:rowOff>2075037</xdr:rowOff>
    </xdr:to>
    <xdr:sp macro="" textlink="">
      <xdr:nvSpPr>
        <xdr:cNvPr id="15" name="TextBox 14"/>
        <xdr:cNvSpPr txBox="1"/>
      </xdr:nvSpPr>
      <xdr:spPr>
        <a:xfrm>
          <a:off x="1531794" y="719709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1126438</xdr:colOff>
      <xdr:row>16</xdr:row>
      <xdr:rowOff>16561</xdr:rowOff>
    </xdr:from>
    <xdr:to>
      <xdr:col>2</xdr:col>
      <xdr:colOff>844826</xdr:colOff>
      <xdr:row>16</xdr:row>
      <xdr:rowOff>1706216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525" t="33866" r="36528" b="23486"/>
        <a:stretch/>
      </xdr:blipFill>
      <xdr:spPr>
        <a:xfrm rot="16200000">
          <a:off x="1292087" y="5309151"/>
          <a:ext cx="1689655" cy="2020953"/>
        </a:xfrm>
        <a:prstGeom prst="rect">
          <a:avLst/>
        </a:prstGeom>
      </xdr:spPr>
    </xdr:pic>
    <xdr:clientData/>
  </xdr:twoCellAnchor>
  <xdr:twoCellAnchor editAs="oneCell">
    <xdr:from>
      <xdr:col>6</xdr:col>
      <xdr:colOff>11433</xdr:colOff>
      <xdr:row>16</xdr:row>
      <xdr:rowOff>41915</xdr:rowOff>
    </xdr:from>
    <xdr:to>
      <xdr:col>8</xdr:col>
      <xdr:colOff>69080</xdr:colOff>
      <xdr:row>16</xdr:row>
      <xdr:rowOff>2459935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53681" y="5611884"/>
          <a:ext cx="241802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861390</xdr:colOff>
      <xdr:row>16</xdr:row>
      <xdr:rowOff>15240</xdr:rowOff>
    </xdr:from>
    <xdr:to>
      <xdr:col>5</xdr:col>
      <xdr:colOff>2321</xdr:colOff>
      <xdr:row>16</xdr:row>
      <xdr:rowOff>1689655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72126" y="5365308"/>
          <a:ext cx="1674415" cy="1890757"/>
        </a:xfrm>
        <a:prstGeom prst="rect">
          <a:avLst/>
        </a:prstGeom>
      </xdr:spPr>
    </xdr:pic>
    <xdr:clientData/>
  </xdr:twoCellAnchor>
  <xdr:twoCellAnchor>
    <xdr:from>
      <xdr:col>2</xdr:col>
      <xdr:colOff>1035326</xdr:colOff>
      <xdr:row>16</xdr:row>
      <xdr:rowOff>1722783</xdr:rowOff>
    </xdr:from>
    <xdr:to>
      <xdr:col>4</xdr:col>
      <xdr:colOff>358588</xdr:colOff>
      <xdr:row>16</xdr:row>
      <xdr:rowOff>2058960</xdr:rowOff>
    </xdr:to>
    <xdr:sp macro="" textlink="">
      <xdr:nvSpPr>
        <xdr:cNvPr id="9" name="TextBox 8"/>
        <xdr:cNvSpPr txBox="1"/>
      </xdr:nvSpPr>
      <xdr:spPr>
        <a:xfrm>
          <a:off x="3337891" y="7181022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1084533</xdr:colOff>
      <xdr:row>11</xdr:row>
      <xdr:rowOff>2045317</xdr:rowOff>
    </xdr:from>
    <xdr:to>
      <xdr:col>2</xdr:col>
      <xdr:colOff>1252621</xdr:colOff>
      <xdr:row>11</xdr:row>
      <xdr:rowOff>2381494</xdr:rowOff>
    </xdr:to>
    <xdr:sp macro="" textlink="">
      <xdr:nvSpPr>
        <xdr:cNvPr id="2" name="TextBox 1"/>
        <xdr:cNvSpPr txBox="1"/>
      </xdr:nvSpPr>
      <xdr:spPr>
        <a:xfrm>
          <a:off x="2219250" y="6468230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786848</xdr:colOff>
      <xdr:row>11</xdr:row>
      <xdr:rowOff>33131</xdr:rowOff>
    </xdr:from>
    <xdr:to>
      <xdr:col>8</xdr:col>
      <xdr:colOff>770283</xdr:colOff>
      <xdr:row>11</xdr:row>
      <xdr:rowOff>2078935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0826" y="4456044"/>
          <a:ext cx="2120348" cy="2045804"/>
        </a:xfrm>
        <a:prstGeom prst="rect">
          <a:avLst/>
        </a:prstGeom>
      </xdr:spPr>
    </xdr:pic>
    <xdr:clientData/>
  </xdr:twoCellAnchor>
  <xdr:twoCellAnchor editAs="oneCell">
    <xdr:from>
      <xdr:col>1</xdr:col>
      <xdr:colOff>786846</xdr:colOff>
      <xdr:row>11</xdr:row>
      <xdr:rowOff>33130</xdr:rowOff>
    </xdr:from>
    <xdr:to>
      <xdr:col>3</xdr:col>
      <xdr:colOff>364433</xdr:colOff>
      <xdr:row>11</xdr:row>
      <xdr:rowOff>2012963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738" t="32922" r="24408" b="24053"/>
        <a:stretch/>
      </xdr:blipFill>
      <xdr:spPr>
        <a:xfrm rot="5400000">
          <a:off x="1966973" y="4410633"/>
          <a:ext cx="1979833" cy="207065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239707</xdr:colOff>
      <xdr:row>23</xdr:row>
      <xdr:rowOff>2045317</xdr:rowOff>
    </xdr:from>
    <xdr:to>
      <xdr:col>2</xdr:col>
      <xdr:colOff>407795</xdr:colOff>
      <xdr:row>23</xdr:row>
      <xdr:rowOff>2381494</xdr:rowOff>
    </xdr:to>
    <xdr:sp macro="" textlink="">
      <xdr:nvSpPr>
        <xdr:cNvPr id="2" name="TextBox 1"/>
        <xdr:cNvSpPr txBox="1"/>
      </xdr:nvSpPr>
      <xdr:spPr>
        <a:xfrm>
          <a:off x="1374424" y="8953013"/>
          <a:ext cx="174178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763325</xdr:colOff>
      <xdr:row>22</xdr:row>
      <xdr:rowOff>1779435</xdr:rowOff>
    </xdr:from>
    <xdr:to>
      <xdr:col>4</xdr:col>
      <xdr:colOff>728870</xdr:colOff>
      <xdr:row>24</xdr:row>
      <xdr:rowOff>16565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01229" y="7160314"/>
          <a:ext cx="2519238" cy="1978219"/>
        </a:xfrm>
        <a:prstGeom prst="rect">
          <a:avLst/>
        </a:prstGeom>
      </xdr:spPr>
    </xdr:pic>
    <xdr:clientData/>
  </xdr:twoCellAnchor>
  <xdr:twoCellAnchor editAs="oneCell">
    <xdr:from>
      <xdr:col>1</xdr:col>
      <xdr:colOff>16570</xdr:colOff>
      <xdr:row>23</xdr:row>
      <xdr:rowOff>2</xdr:rowOff>
    </xdr:from>
    <xdr:to>
      <xdr:col>2</xdr:col>
      <xdr:colOff>778565</xdr:colOff>
      <xdr:row>23</xdr:row>
      <xdr:rowOff>2037525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076" t="33865" r="6806" b="14806"/>
        <a:stretch/>
      </xdr:blipFill>
      <xdr:spPr>
        <a:xfrm rot="5400000">
          <a:off x="1300371" y="6758614"/>
          <a:ext cx="2037523" cy="2335691"/>
        </a:xfrm>
        <a:prstGeom prst="rect">
          <a:avLst/>
        </a:prstGeom>
      </xdr:spPr>
    </xdr:pic>
    <xdr:clientData/>
  </xdr:twoCellAnchor>
  <xdr:twoCellAnchor editAs="oneCell">
    <xdr:from>
      <xdr:col>7</xdr:col>
      <xdr:colOff>1038478</xdr:colOff>
      <xdr:row>22</xdr:row>
      <xdr:rowOff>1789545</xdr:rowOff>
    </xdr:from>
    <xdr:to>
      <xdr:col>8</xdr:col>
      <xdr:colOff>1940951</xdr:colOff>
      <xdr:row>23</xdr:row>
      <xdr:rowOff>2054090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509474" y="6833571"/>
          <a:ext cx="2061871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13355</xdr:colOff>
      <xdr:row>22</xdr:row>
      <xdr:rowOff>1789045</xdr:rowOff>
    </xdr:from>
    <xdr:to>
      <xdr:col>7</xdr:col>
      <xdr:colOff>1022492</xdr:colOff>
      <xdr:row>23</xdr:row>
      <xdr:rowOff>2054087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468979" y="7003617"/>
          <a:ext cx="2062368" cy="1853963"/>
        </a:xfrm>
        <a:prstGeom prst="rect">
          <a:avLst/>
        </a:prstGeom>
      </xdr:spPr>
    </xdr:pic>
    <xdr:clientData/>
  </xdr:twoCellAnchor>
  <xdr:twoCellAnchor>
    <xdr:from>
      <xdr:col>7</xdr:col>
      <xdr:colOff>265044</xdr:colOff>
      <xdr:row>23</xdr:row>
      <xdr:rowOff>2103783</xdr:rowOff>
    </xdr:from>
    <xdr:to>
      <xdr:col>8</xdr:col>
      <xdr:colOff>714741</xdr:colOff>
      <xdr:row>23</xdr:row>
      <xdr:rowOff>2439960</xdr:rowOff>
    </xdr:to>
    <xdr:sp macro="" textlink="">
      <xdr:nvSpPr>
        <xdr:cNvPr id="9" name="TextBox 8"/>
        <xdr:cNvSpPr txBox="1"/>
      </xdr:nvSpPr>
      <xdr:spPr>
        <a:xfrm>
          <a:off x="7669696" y="9011479"/>
          <a:ext cx="174178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철함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-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케이블 쇼트 위험</a:t>
          </a:r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289403</xdr:colOff>
      <xdr:row>23</xdr:row>
      <xdr:rowOff>2012187</xdr:rowOff>
    </xdr:from>
    <xdr:to>
      <xdr:col>2</xdr:col>
      <xdr:colOff>457491</xdr:colOff>
      <xdr:row>23</xdr:row>
      <xdr:rowOff>2348364</xdr:rowOff>
    </xdr:to>
    <xdr:sp macro="" textlink="">
      <xdr:nvSpPr>
        <xdr:cNvPr id="2" name="TextBox 1"/>
        <xdr:cNvSpPr txBox="1"/>
      </xdr:nvSpPr>
      <xdr:spPr>
        <a:xfrm>
          <a:off x="1424120" y="8919883"/>
          <a:ext cx="174178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938174</xdr:colOff>
      <xdr:row>23</xdr:row>
      <xdr:rowOff>41002</xdr:rowOff>
    </xdr:from>
    <xdr:to>
      <xdr:col>5</xdr:col>
      <xdr:colOff>0</xdr:colOff>
      <xdr:row>23</xdr:row>
      <xdr:rowOff>2456538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44645" y="7250640"/>
          <a:ext cx="2415536" cy="1811652"/>
        </a:xfrm>
        <a:prstGeom prst="rect">
          <a:avLst/>
        </a:prstGeom>
      </xdr:spPr>
    </xdr:pic>
    <xdr:clientData/>
  </xdr:twoCellAnchor>
  <xdr:twoCellAnchor editAs="oneCell">
    <xdr:from>
      <xdr:col>6</xdr:col>
      <xdr:colOff>11434</xdr:colOff>
      <xdr:row>23</xdr:row>
      <xdr:rowOff>41914</xdr:rowOff>
    </xdr:from>
    <xdr:to>
      <xdr:col>7</xdr:col>
      <xdr:colOff>1283805</xdr:colOff>
      <xdr:row>23</xdr:row>
      <xdr:rowOff>2037524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632054" y="6888816"/>
          <a:ext cx="1995610" cy="2117197"/>
        </a:xfrm>
        <a:prstGeom prst="rect">
          <a:avLst/>
        </a:prstGeom>
      </xdr:spPr>
    </xdr:pic>
    <xdr:clientData/>
  </xdr:twoCellAnchor>
  <xdr:twoCellAnchor editAs="oneCell">
    <xdr:from>
      <xdr:col>1</xdr:col>
      <xdr:colOff>25618</xdr:colOff>
      <xdr:row>23</xdr:row>
      <xdr:rowOff>7123</xdr:rowOff>
    </xdr:from>
    <xdr:to>
      <xdr:col>2</xdr:col>
      <xdr:colOff>902807</xdr:colOff>
      <xdr:row>23</xdr:row>
      <xdr:rowOff>1971260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042" t="20950" r="19766" b="16021"/>
        <a:stretch/>
      </xdr:blipFill>
      <xdr:spPr>
        <a:xfrm rot="16200000">
          <a:off x="1403709" y="6671445"/>
          <a:ext cx="1964137" cy="2450885"/>
        </a:xfrm>
        <a:prstGeom prst="rect">
          <a:avLst/>
        </a:prstGeom>
      </xdr:spPr>
    </xdr:pic>
    <xdr:clientData/>
  </xdr:twoCellAnchor>
  <xdr:twoCellAnchor>
    <xdr:from>
      <xdr:col>6</xdr:col>
      <xdr:colOff>240196</xdr:colOff>
      <xdr:row>23</xdr:row>
      <xdr:rowOff>2087217</xdr:rowOff>
    </xdr:from>
    <xdr:to>
      <xdr:col>7</xdr:col>
      <xdr:colOff>1137154</xdr:colOff>
      <xdr:row>23</xdr:row>
      <xdr:rowOff>2423394</xdr:rowOff>
    </xdr:to>
    <xdr:sp macro="" textlink="">
      <xdr:nvSpPr>
        <xdr:cNvPr id="9" name="TextBox 8"/>
        <xdr:cNvSpPr txBox="1"/>
      </xdr:nvSpPr>
      <xdr:spPr>
        <a:xfrm>
          <a:off x="6800022" y="8994913"/>
          <a:ext cx="174178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철함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-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케이블 쇼트 위험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15" zoomScaleNormal="115" workbookViewId="0">
      <selection activeCell="K11" sqref="K11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20</v>
      </c>
      <c r="C2" s="29" t="s">
        <v>1</v>
      </c>
      <c r="D2" s="41" t="s">
        <v>28</v>
      </c>
      <c r="E2" s="42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45457</v>
      </c>
      <c r="B4" s="28" t="s">
        <v>29</v>
      </c>
      <c r="C4" s="28" t="s">
        <v>30</v>
      </c>
      <c r="D4" s="2">
        <v>1</v>
      </c>
      <c r="E4" s="11">
        <v>13.23</v>
      </c>
      <c r="F4" s="23">
        <v>2.4500000000000002</v>
      </c>
      <c r="G4" s="24">
        <v>28</v>
      </c>
      <c r="H4" s="25">
        <v>2.8</v>
      </c>
      <c r="I4" s="26">
        <f>F4/H4</f>
        <v>0.87500000000000011</v>
      </c>
      <c r="J4"/>
      <c r="K4"/>
    </row>
    <row r="5" spans="1:11" ht="16.5" x14ac:dyDescent="0.3">
      <c r="A5" s="22">
        <v>45457</v>
      </c>
      <c r="B5" s="28" t="s">
        <v>29</v>
      </c>
      <c r="C5" s="28" t="s">
        <v>30</v>
      </c>
      <c r="D5" s="2">
        <v>2</v>
      </c>
      <c r="E5" s="11">
        <v>13.24</v>
      </c>
      <c r="F5" s="23">
        <v>2.44</v>
      </c>
      <c r="G5" s="24">
        <v>28</v>
      </c>
      <c r="H5" s="25">
        <v>2.8</v>
      </c>
      <c r="I5" s="26">
        <f t="shared" ref="I5:I21" si="0">F5/H5</f>
        <v>0.87142857142857144</v>
      </c>
      <c r="J5"/>
      <c r="K5"/>
    </row>
    <row r="6" spans="1:11" ht="16.5" x14ac:dyDescent="0.3">
      <c r="A6" s="22">
        <v>45457</v>
      </c>
      <c r="B6" s="28" t="s">
        <v>29</v>
      </c>
      <c r="C6" s="28" t="s">
        <v>30</v>
      </c>
      <c r="D6" s="2">
        <v>3</v>
      </c>
      <c r="E6" s="11">
        <v>13.25</v>
      </c>
      <c r="F6" s="23">
        <v>2.4900000000000002</v>
      </c>
      <c r="G6" s="24">
        <v>28</v>
      </c>
      <c r="H6" s="25">
        <v>2.8</v>
      </c>
      <c r="I6" s="26">
        <f t="shared" si="0"/>
        <v>0.88928571428571446</v>
      </c>
      <c r="J6"/>
      <c r="K6"/>
    </row>
    <row r="7" spans="1:11" ht="16.5" x14ac:dyDescent="0.3">
      <c r="A7" s="22">
        <v>45457</v>
      </c>
      <c r="B7" s="28" t="s">
        <v>29</v>
      </c>
      <c r="C7" s="28" t="s">
        <v>30</v>
      </c>
      <c r="D7" s="2">
        <v>4</v>
      </c>
      <c r="E7" s="11">
        <v>13.24</v>
      </c>
      <c r="F7" s="23">
        <v>2.44</v>
      </c>
      <c r="G7" s="24">
        <v>28</v>
      </c>
      <c r="H7" s="25">
        <v>2.8</v>
      </c>
      <c r="I7" s="26">
        <f t="shared" si="0"/>
        <v>0.87142857142857144</v>
      </c>
      <c r="J7"/>
      <c r="K7"/>
    </row>
    <row r="8" spans="1:11" ht="16.5" x14ac:dyDescent="0.3">
      <c r="A8" s="22">
        <v>45457</v>
      </c>
      <c r="B8" s="28" t="s">
        <v>29</v>
      </c>
      <c r="C8" s="28" t="s">
        <v>30</v>
      </c>
      <c r="D8" s="2">
        <v>5</v>
      </c>
      <c r="E8" s="11">
        <v>13.21</v>
      </c>
      <c r="F8" s="23">
        <v>2.5099999999999998</v>
      </c>
      <c r="G8" s="24">
        <v>28</v>
      </c>
      <c r="H8" s="25">
        <v>2.8</v>
      </c>
      <c r="I8" s="26">
        <f t="shared" si="0"/>
        <v>0.89642857142857146</v>
      </c>
      <c r="J8"/>
      <c r="K8"/>
    </row>
    <row r="9" spans="1:11" ht="16.5" x14ac:dyDescent="0.3">
      <c r="A9" s="22">
        <v>45457</v>
      </c>
      <c r="B9" s="28" t="s">
        <v>29</v>
      </c>
      <c r="C9" s="28" t="s">
        <v>30</v>
      </c>
      <c r="D9" s="2">
        <v>6</v>
      </c>
      <c r="E9" s="11">
        <v>13.24</v>
      </c>
      <c r="F9" s="23">
        <v>2.46</v>
      </c>
      <c r="G9" s="24">
        <v>28</v>
      </c>
      <c r="H9" s="25">
        <v>2.8</v>
      </c>
      <c r="I9" s="26">
        <f t="shared" si="0"/>
        <v>0.87857142857142867</v>
      </c>
      <c r="J9"/>
      <c r="K9"/>
    </row>
    <row r="10" spans="1:11" ht="16.5" x14ac:dyDescent="0.3">
      <c r="A10" s="22">
        <v>45457</v>
      </c>
      <c r="B10" s="28" t="s">
        <v>29</v>
      </c>
      <c r="C10" s="28" t="s">
        <v>30</v>
      </c>
      <c r="D10" s="2">
        <v>7</v>
      </c>
      <c r="E10" s="11">
        <v>13.24</v>
      </c>
      <c r="F10" s="23">
        <v>2.48</v>
      </c>
      <c r="G10" s="24">
        <v>28</v>
      </c>
      <c r="H10" s="25">
        <v>2.8</v>
      </c>
      <c r="I10" s="26">
        <f t="shared" si="0"/>
        <v>0.88571428571428579</v>
      </c>
      <c r="J10"/>
      <c r="K10"/>
    </row>
    <row r="11" spans="1:11" ht="16.5" x14ac:dyDescent="0.3">
      <c r="A11" s="22">
        <v>45457</v>
      </c>
      <c r="B11" s="28" t="s">
        <v>29</v>
      </c>
      <c r="C11" s="28" t="s">
        <v>30</v>
      </c>
      <c r="D11" s="2">
        <v>8</v>
      </c>
      <c r="E11" s="11">
        <v>13.24</v>
      </c>
      <c r="F11" s="23">
        <v>2.46</v>
      </c>
      <c r="G11" s="24">
        <v>28</v>
      </c>
      <c r="H11" s="25">
        <v>2.8</v>
      </c>
      <c r="I11" s="26">
        <f t="shared" si="0"/>
        <v>0.87857142857142867</v>
      </c>
      <c r="J11"/>
      <c r="K11"/>
    </row>
    <row r="12" spans="1:11" ht="16.5" x14ac:dyDescent="0.3">
      <c r="A12" s="22">
        <v>45457</v>
      </c>
      <c r="B12" s="28" t="s">
        <v>29</v>
      </c>
      <c r="C12" s="28" t="s">
        <v>30</v>
      </c>
      <c r="D12" s="2">
        <v>9</v>
      </c>
      <c r="E12" s="30">
        <v>13.23</v>
      </c>
      <c r="F12" s="31">
        <v>2.46</v>
      </c>
      <c r="G12" s="24">
        <v>28</v>
      </c>
      <c r="H12" s="25">
        <v>2.8</v>
      </c>
      <c r="I12" s="26">
        <f t="shared" si="0"/>
        <v>0.87857142857142867</v>
      </c>
      <c r="J12"/>
      <c r="K12"/>
    </row>
    <row r="13" spans="1:11" ht="16.5" x14ac:dyDescent="0.3">
      <c r="A13" s="22">
        <v>45457</v>
      </c>
      <c r="B13" s="28" t="s">
        <v>29</v>
      </c>
      <c r="C13" s="28" t="s">
        <v>30</v>
      </c>
      <c r="D13" s="2">
        <v>10</v>
      </c>
      <c r="E13" s="3">
        <v>13.21</v>
      </c>
      <c r="F13" s="3">
        <v>2.4500000000000002</v>
      </c>
      <c r="G13" s="24">
        <v>28</v>
      </c>
      <c r="H13" s="25">
        <v>2.8</v>
      </c>
      <c r="I13" s="26">
        <f t="shared" si="0"/>
        <v>0.87500000000000011</v>
      </c>
      <c r="J13"/>
      <c r="K13"/>
    </row>
    <row r="14" spans="1:11" ht="16.5" x14ac:dyDescent="0.3">
      <c r="A14" s="22">
        <v>45457</v>
      </c>
      <c r="B14" s="28" t="s">
        <v>29</v>
      </c>
      <c r="C14" s="28" t="s">
        <v>30</v>
      </c>
      <c r="D14" s="2">
        <v>11</v>
      </c>
      <c r="E14" s="3">
        <v>13.25</v>
      </c>
      <c r="F14" s="3">
        <v>2.4500000000000002</v>
      </c>
      <c r="G14" s="24">
        <v>28</v>
      </c>
      <c r="H14" s="25">
        <v>2.8</v>
      </c>
      <c r="I14" s="26">
        <f t="shared" si="0"/>
        <v>0.87500000000000011</v>
      </c>
      <c r="J14"/>
      <c r="K14"/>
    </row>
    <row r="15" spans="1:11" ht="16.5" x14ac:dyDescent="0.3">
      <c r="A15" s="22">
        <v>45457</v>
      </c>
      <c r="B15" s="28" t="s">
        <v>29</v>
      </c>
      <c r="C15" s="28" t="s">
        <v>30</v>
      </c>
      <c r="D15" s="2">
        <v>12</v>
      </c>
      <c r="E15" s="3">
        <v>13.24</v>
      </c>
      <c r="F15" s="3">
        <v>2.46</v>
      </c>
      <c r="G15" s="24">
        <v>28</v>
      </c>
      <c r="H15" s="25">
        <v>2.8</v>
      </c>
      <c r="I15" s="26">
        <f t="shared" si="0"/>
        <v>0.87857142857142867</v>
      </c>
      <c r="J15"/>
      <c r="K15"/>
    </row>
    <row r="16" spans="1:11" ht="16.5" x14ac:dyDescent="0.3">
      <c r="A16" s="22">
        <v>45457</v>
      </c>
      <c r="B16" s="28" t="s">
        <v>29</v>
      </c>
      <c r="C16" s="28" t="s">
        <v>30</v>
      </c>
      <c r="D16" s="2">
        <v>13</v>
      </c>
      <c r="E16" s="3">
        <v>13.25</v>
      </c>
      <c r="F16" s="3">
        <v>2.4700000000000002</v>
      </c>
      <c r="G16" s="24">
        <v>28</v>
      </c>
      <c r="H16" s="25">
        <v>2.8</v>
      </c>
      <c r="I16" s="26">
        <f t="shared" si="0"/>
        <v>0.88214285714285723</v>
      </c>
      <c r="J16"/>
      <c r="K16"/>
    </row>
    <row r="17" spans="1:11" ht="16.5" x14ac:dyDescent="0.3">
      <c r="A17" s="22">
        <v>45457</v>
      </c>
      <c r="B17" s="28" t="s">
        <v>29</v>
      </c>
      <c r="C17" s="28" t="s">
        <v>30</v>
      </c>
      <c r="D17" s="2">
        <v>14</v>
      </c>
      <c r="E17" s="3">
        <v>13.24</v>
      </c>
      <c r="F17" s="3">
        <v>2.4900000000000002</v>
      </c>
      <c r="G17" s="24">
        <v>28</v>
      </c>
      <c r="H17" s="25">
        <v>2.8</v>
      </c>
      <c r="I17" s="26">
        <f t="shared" si="0"/>
        <v>0.88928571428571446</v>
      </c>
      <c r="J17"/>
      <c r="K17"/>
    </row>
    <row r="18" spans="1:11" ht="16.5" x14ac:dyDescent="0.3">
      <c r="A18" s="22">
        <v>45457</v>
      </c>
      <c r="B18" s="28" t="s">
        <v>29</v>
      </c>
      <c r="C18" s="28" t="s">
        <v>30</v>
      </c>
      <c r="D18" s="2">
        <v>15</v>
      </c>
      <c r="E18" s="3">
        <v>13.25</v>
      </c>
      <c r="F18" s="3">
        <v>2.4300000000000002</v>
      </c>
      <c r="G18" s="24">
        <v>28</v>
      </c>
      <c r="H18" s="25">
        <v>2.8</v>
      </c>
      <c r="I18" s="26">
        <f t="shared" si="0"/>
        <v>0.86785714285714299</v>
      </c>
      <c r="J18"/>
      <c r="K18"/>
    </row>
    <row r="19" spans="1:11" ht="16.5" x14ac:dyDescent="0.3">
      <c r="A19" s="22">
        <v>45457</v>
      </c>
      <c r="B19" s="28" t="s">
        <v>29</v>
      </c>
      <c r="C19" s="28" t="s">
        <v>30</v>
      </c>
      <c r="D19" s="2">
        <v>16</v>
      </c>
      <c r="E19" s="3">
        <v>13.25</v>
      </c>
      <c r="F19" s="3">
        <v>2.46</v>
      </c>
      <c r="G19" s="24">
        <v>28</v>
      </c>
      <c r="H19" s="25">
        <v>2.8</v>
      </c>
      <c r="I19" s="26">
        <f t="shared" si="0"/>
        <v>0.87857142857142867</v>
      </c>
      <c r="J19"/>
      <c r="K19"/>
    </row>
    <row r="20" spans="1:11" ht="16.5" x14ac:dyDescent="0.3">
      <c r="A20" s="22">
        <v>45457</v>
      </c>
      <c r="B20" s="28" t="s">
        <v>29</v>
      </c>
      <c r="C20" s="28" t="s">
        <v>30</v>
      </c>
      <c r="D20" s="2">
        <v>17</v>
      </c>
      <c r="E20" s="3">
        <v>13.25</v>
      </c>
      <c r="F20" s="3">
        <v>2.48</v>
      </c>
      <c r="G20" s="24">
        <v>28</v>
      </c>
      <c r="H20" s="25">
        <v>2.8</v>
      </c>
      <c r="I20" s="26">
        <f t="shared" si="0"/>
        <v>0.88571428571428579</v>
      </c>
      <c r="J20"/>
      <c r="K20"/>
    </row>
    <row r="21" spans="1:11" ht="16.5" x14ac:dyDescent="0.3">
      <c r="A21" s="22">
        <v>45457</v>
      </c>
      <c r="B21" s="28" t="s">
        <v>29</v>
      </c>
      <c r="C21" s="28" t="s">
        <v>30</v>
      </c>
      <c r="D21" s="2">
        <v>18</v>
      </c>
      <c r="E21" s="3">
        <v>13.27</v>
      </c>
      <c r="F21" s="3">
        <v>2.48</v>
      </c>
      <c r="G21" s="24">
        <v>28</v>
      </c>
      <c r="H21" s="25">
        <v>2.8</v>
      </c>
      <c r="I21" s="26">
        <f t="shared" si="0"/>
        <v>0.88571428571428579</v>
      </c>
      <c r="J21"/>
      <c r="K21"/>
    </row>
    <row r="22" spans="1:11" ht="16.5" x14ac:dyDescent="0.3">
      <c r="A22" s="43" t="s">
        <v>14</v>
      </c>
      <c r="B22" s="44"/>
      <c r="C22" s="44"/>
      <c r="D22" s="45"/>
      <c r="E22" s="19">
        <f>AVERAGE(E4:E21)</f>
        <v>13.240555555555556</v>
      </c>
      <c r="F22" s="19">
        <f>AVERAGE(F4:F21)</f>
        <v>2.4644444444444442</v>
      </c>
      <c r="G22" s="21"/>
      <c r="H22" s="21"/>
      <c r="I22" s="20">
        <f>AVERAGE(I4:I21)</f>
        <v>0.88015873015873036</v>
      </c>
      <c r="J22"/>
      <c r="K22"/>
    </row>
    <row r="23" spans="1:11" ht="16.5" x14ac:dyDescent="0.3">
      <c r="A23" s="46" t="s">
        <v>15</v>
      </c>
      <c r="B23" s="47"/>
      <c r="C23" s="47"/>
      <c r="D23" s="48"/>
      <c r="E23" s="4">
        <f>MAX(E4:E21)</f>
        <v>13.27</v>
      </c>
      <c r="F23" s="4">
        <f>MAX(F4:F21)</f>
        <v>2.5099999999999998</v>
      </c>
      <c r="G23" s="5"/>
      <c r="H23" s="6"/>
      <c r="I23" s="15">
        <f>MAX(I4:I21)</f>
        <v>0.89642857142857146</v>
      </c>
      <c r="J23"/>
      <c r="K23"/>
    </row>
    <row r="24" spans="1:11" ht="16.5" x14ac:dyDescent="0.3">
      <c r="A24" s="46" t="s">
        <v>16</v>
      </c>
      <c r="B24" s="47"/>
      <c r="C24" s="47"/>
      <c r="D24" s="48"/>
      <c r="E24" s="4">
        <f>MIN(E4:E21)</f>
        <v>13.21</v>
      </c>
      <c r="F24" s="4">
        <f>MIN(F4:F21)</f>
        <v>2.4300000000000002</v>
      </c>
      <c r="G24" s="5"/>
      <c r="H24" s="6"/>
      <c r="I24" s="15">
        <f>MIN(I4:I21)</f>
        <v>0.86785714285714299</v>
      </c>
      <c r="J24"/>
      <c r="K24"/>
    </row>
    <row r="25" spans="1:11" ht="141.75" customHeight="1" x14ac:dyDescent="0.3">
      <c r="A25" s="1" t="s">
        <v>9</v>
      </c>
      <c r="B25" s="49" t="s">
        <v>46</v>
      </c>
      <c r="C25" s="37"/>
      <c r="D25" s="37"/>
      <c r="E25" s="38"/>
      <c r="F25" s="3" t="s">
        <v>10</v>
      </c>
      <c r="G25" s="37"/>
      <c r="H25" s="37"/>
      <c r="I25" s="38"/>
      <c r="J25"/>
      <c r="K25"/>
    </row>
    <row r="26" spans="1:11" ht="195.75" customHeight="1" x14ac:dyDescent="0.3">
      <c r="A26" s="3" t="s">
        <v>11</v>
      </c>
      <c r="B26" s="36"/>
      <c r="C26" s="37"/>
      <c r="D26" s="37"/>
      <c r="E26" s="38"/>
      <c r="F26" s="3"/>
      <c r="G26" s="39"/>
      <c r="H26" s="39"/>
      <c r="I26" s="40"/>
      <c r="J26"/>
    </row>
    <row r="27" spans="1:11" x14ac:dyDescent="0.3">
      <c r="H27" s="13"/>
    </row>
    <row r="28" spans="1:11" x14ac:dyDescent="0.3">
      <c r="H28" s="13"/>
    </row>
    <row r="29" spans="1:11" x14ac:dyDescent="0.3">
      <c r="H29" s="13"/>
    </row>
    <row r="30" spans="1:11" x14ac:dyDescent="0.3">
      <c r="H30" s="13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115" zoomScaleNormal="115" workbookViewId="0">
      <selection activeCell="B16" sqref="B16:E1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31</v>
      </c>
      <c r="C2" s="18" t="s">
        <v>1</v>
      </c>
      <c r="D2" s="41" t="s">
        <v>33</v>
      </c>
      <c r="E2" s="42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45457</v>
      </c>
      <c r="B4" s="28" t="s">
        <v>32</v>
      </c>
      <c r="C4" s="28" t="s">
        <v>24</v>
      </c>
      <c r="D4" s="2">
        <v>1</v>
      </c>
      <c r="E4" s="11">
        <v>13.36</v>
      </c>
      <c r="F4" s="23">
        <v>3.52</v>
      </c>
      <c r="G4" s="24">
        <v>28</v>
      </c>
      <c r="H4" s="25">
        <v>4.0999999999999996</v>
      </c>
      <c r="I4" s="26">
        <f>F4/H4</f>
        <v>0.85853658536585375</v>
      </c>
      <c r="J4"/>
      <c r="K4"/>
    </row>
    <row r="5" spans="1:11" ht="16.5" x14ac:dyDescent="0.3">
      <c r="A5" s="22">
        <v>45457</v>
      </c>
      <c r="B5" s="28" t="s">
        <v>32</v>
      </c>
      <c r="C5" s="28" t="s">
        <v>22</v>
      </c>
      <c r="D5" s="2">
        <v>2</v>
      </c>
      <c r="E5" s="11">
        <v>13.35</v>
      </c>
      <c r="F5" s="23">
        <v>3.55</v>
      </c>
      <c r="G5" s="24">
        <v>28</v>
      </c>
      <c r="H5" s="25">
        <v>4.0999999999999996</v>
      </c>
      <c r="I5" s="26">
        <f t="shared" ref="I5:I12" si="0">F5/H5</f>
        <v>0.86585365853658536</v>
      </c>
      <c r="J5"/>
      <c r="K5"/>
    </row>
    <row r="6" spans="1:11" ht="16.5" x14ac:dyDescent="0.3">
      <c r="A6" s="22">
        <v>45457</v>
      </c>
      <c r="B6" s="28" t="s">
        <v>32</v>
      </c>
      <c r="C6" s="28" t="s">
        <v>22</v>
      </c>
      <c r="D6" s="2">
        <v>3</v>
      </c>
      <c r="E6" s="11">
        <v>13.35</v>
      </c>
      <c r="F6" s="23">
        <v>3.54</v>
      </c>
      <c r="G6" s="24">
        <v>28</v>
      </c>
      <c r="H6" s="25">
        <v>4.0999999999999996</v>
      </c>
      <c r="I6" s="26">
        <f t="shared" si="0"/>
        <v>0.86341463414634156</v>
      </c>
      <c r="J6"/>
      <c r="K6"/>
    </row>
    <row r="7" spans="1:11" ht="16.5" x14ac:dyDescent="0.3">
      <c r="A7" s="22">
        <v>45457</v>
      </c>
      <c r="B7" s="28" t="s">
        <v>32</v>
      </c>
      <c r="C7" s="28" t="s">
        <v>22</v>
      </c>
      <c r="D7" s="2">
        <v>4</v>
      </c>
      <c r="E7" s="11">
        <v>13.32</v>
      </c>
      <c r="F7" s="23">
        <v>3.46</v>
      </c>
      <c r="G7" s="24">
        <v>28</v>
      </c>
      <c r="H7" s="25">
        <v>4.0999999999999996</v>
      </c>
      <c r="I7" s="26">
        <f t="shared" si="0"/>
        <v>0.84390243902439033</v>
      </c>
      <c r="J7"/>
      <c r="K7"/>
    </row>
    <row r="8" spans="1:11" ht="16.5" x14ac:dyDescent="0.3">
      <c r="A8" s="22">
        <v>45457</v>
      </c>
      <c r="B8" s="28" t="s">
        <v>32</v>
      </c>
      <c r="C8" s="28" t="s">
        <v>22</v>
      </c>
      <c r="D8" s="2">
        <v>5</v>
      </c>
      <c r="E8" s="11">
        <v>13.31</v>
      </c>
      <c r="F8" s="23">
        <v>3.5</v>
      </c>
      <c r="G8" s="24">
        <v>28</v>
      </c>
      <c r="H8" s="25">
        <v>4.0999999999999996</v>
      </c>
      <c r="I8" s="26">
        <f t="shared" si="0"/>
        <v>0.85365853658536595</v>
      </c>
      <c r="J8"/>
      <c r="K8"/>
    </row>
    <row r="9" spans="1:11" ht="16.5" x14ac:dyDescent="0.3">
      <c r="A9" s="22">
        <v>45457</v>
      </c>
      <c r="B9" s="28" t="s">
        <v>32</v>
      </c>
      <c r="C9" s="28" t="s">
        <v>22</v>
      </c>
      <c r="D9" s="2">
        <v>6</v>
      </c>
      <c r="E9" s="11">
        <v>13.31</v>
      </c>
      <c r="F9" s="23">
        <v>3.44</v>
      </c>
      <c r="G9" s="24">
        <v>28</v>
      </c>
      <c r="H9" s="25">
        <v>4.0999999999999996</v>
      </c>
      <c r="I9" s="26">
        <f t="shared" si="0"/>
        <v>0.83902439024390252</v>
      </c>
      <c r="J9"/>
      <c r="K9"/>
    </row>
    <row r="10" spans="1:11" ht="16.5" x14ac:dyDescent="0.3">
      <c r="A10" s="22">
        <v>45457</v>
      </c>
      <c r="B10" s="28" t="s">
        <v>32</v>
      </c>
      <c r="C10" s="28" t="s">
        <v>22</v>
      </c>
      <c r="D10" s="2">
        <v>7</v>
      </c>
      <c r="E10" s="11">
        <v>13.32</v>
      </c>
      <c r="F10" s="23">
        <v>3.44</v>
      </c>
      <c r="G10" s="24">
        <v>28</v>
      </c>
      <c r="H10" s="25">
        <v>4.0999999999999996</v>
      </c>
      <c r="I10" s="26">
        <f t="shared" si="0"/>
        <v>0.83902439024390252</v>
      </c>
      <c r="J10"/>
      <c r="K10"/>
    </row>
    <row r="11" spans="1:11" ht="16.5" x14ac:dyDescent="0.3">
      <c r="A11" s="22">
        <v>45457</v>
      </c>
      <c r="B11" s="28" t="s">
        <v>32</v>
      </c>
      <c r="C11" s="28" t="s">
        <v>22</v>
      </c>
      <c r="D11" s="2">
        <v>8</v>
      </c>
      <c r="E11" s="11">
        <v>13.33</v>
      </c>
      <c r="F11" s="23">
        <v>3.48</v>
      </c>
      <c r="G11" s="24">
        <v>28</v>
      </c>
      <c r="H11" s="25">
        <v>4.0999999999999996</v>
      </c>
      <c r="I11" s="26">
        <f t="shared" si="0"/>
        <v>0.84878048780487814</v>
      </c>
      <c r="J11"/>
      <c r="K11"/>
    </row>
    <row r="12" spans="1:11" ht="16.5" x14ac:dyDescent="0.3">
      <c r="A12" s="22">
        <v>45457</v>
      </c>
      <c r="B12" s="28" t="s">
        <v>32</v>
      </c>
      <c r="C12" s="28" t="s">
        <v>22</v>
      </c>
      <c r="D12" s="2">
        <v>9</v>
      </c>
      <c r="E12" s="11">
        <v>13.31</v>
      </c>
      <c r="F12" s="23">
        <v>3.5</v>
      </c>
      <c r="G12" s="24">
        <v>28</v>
      </c>
      <c r="H12" s="25">
        <v>4.0999999999999996</v>
      </c>
      <c r="I12" s="26">
        <f t="shared" si="0"/>
        <v>0.85365853658536595</v>
      </c>
      <c r="J12"/>
      <c r="K12"/>
    </row>
    <row r="13" spans="1:11" ht="16.5" x14ac:dyDescent="0.3">
      <c r="A13" s="43" t="s">
        <v>14</v>
      </c>
      <c r="B13" s="44"/>
      <c r="C13" s="44"/>
      <c r="D13" s="45"/>
      <c r="E13" s="19">
        <f>AVERAGE(E4:E12)</f>
        <v>13.328888888888889</v>
      </c>
      <c r="F13" s="19">
        <f>AVERAGE(F4:F12)</f>
        <v>3.4922222222222228</v>
      </c>
      <c r="G13" s="24"/>
      <c r="H13" s="21"/>
      <c r="I13" s="20">
        <f>AVERAGE(I4:I12)</f>
        <v>0.85176151761517604</v>
      </c>
      <c r="J13"/>
      <c r="K13"/>
    </row>
    <row r="14" spans="1:11" ht="16.5" x14ac:dyDescent="0.3">
      <c r="A14" s="46" t="s">
        <v>15</v>
      </c>
      <c r="B14" s="47"/>
      <c r="C14" s="47"/>
      <c r="D14" s="48"/>
      <c r="E14" s="4">
        <f>MAX(E4:E12)</f>
        <v>13.36</v>
      </c>
      <c r="F14" s="4">
        <f>MAX(F4:F12)</f>
        <v>3.55</v>
      </c>
      <c r="G14" s="5"/>
      <c r="H14" s="6"/>
      <c r="I14" s="15">
        <f>MAX(I4:I12)</f>
        <v>0.86585365853658536</v>
      </c>
      <c r="J14"/>
      <c r="K14"/>
    </row>
    <row r="15" spans="1:11" ht="16.5" x14ac:dyDescent="0.3">
      <c r="A15" s="46" t="s">
        <v>16</v>
      </c>
      <c r="B15" s="47"/>
      <c r="C15" s="47"/>
      <c r="D15" s="48"/>
      <c r="E15" s="4">
        <f>MIN(E4:E12)</f>
        <v>13.31</v>
      </c>
      <c r="F15" s="4">
        <f>MIN(F4:F12)</f>
        <v>3.44</v>
      </c>
      <c r="G15" s="5"/>
      <c r="H15" s="6"/>
      <c r="I15" s="15">
        <f>MIN(I4:I12)</f>
        <v>0.83902439024390252</v>
      </c>
      <c r="J15"/>
      <c r="K15"/>
    </row>
    <row r="16" spans="1:11" ht="141.75" customHeight="1" x14ac:dyDescent="0.3">
      <c r="A16" s="1" t="s">
        <v>9</v>
      </c>
      <c r="B16" s="49" t="s">
        <v>47</v>
      </c>
      <c r="C16" s="37"/>
      <c r="D16" s="37"/>
      <c r="E16" s="38"/>
      <c r="F16" s="3" t="s">
        <v>10</v>
      </c>
      <c r="G16" s="37"/>
      <c r="H16" s="37"/>
      <c r="I16" s="38"/>
      <c r="J16"/>
      <c r="K16"/>
    </row>
    <row r="17" spans="1:10" ht="195.75" customHeight="1" x14ac:dyDescent="0.3">
      <c r="A17" s="3" t="s">
        <v>11</v>
      </c>
      <c r="B17" s="36"/>
      <c r="C17" s="37"/>
      <c r="D17" s="37"/>
      <c r="E17" s="38"/>
      <c r="F17" s="3"/>
      <c r="G17" s="39"/>
      <c r="H17" s="39"/>
      <c r="I17" s="40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115" zoomScaleNormal="115" workbookViewId="0">
      <selection activeCell="B11" sqref="B11:E11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20</v>
      </c>
      <c r="C2" s="27" t="s">
        <v>1</v>
      </c>
      <c r="D2" s="41" t="s">
        <v>34</v>
      </c>
      <c r="E2" s="42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45457</v>
      </c>
      <c r="B4" s="28" t="s">
        <v>35</v>
      </c>
      <c r="C4" s="28" t="s">
        <v>23</v>
      </c>
      <c r="D4" s="2">
        <v>1</v>
      </c>
      <c r="E4" s="11">
        <v>13.33</v>
      </c>
      <c r="F4" s="23">
        <v>2.3199999999999998</v>
      </c>
      <c r="G4" s="24">
        <v>24</v>
      </c>
      <c r="H4" s="25">
        <v>2.8</v>
      </c>
      <c r="I4" s="26">
        <f>F4/H4</f>
        <v>0.82857142857142851</v>
      </c>
      <c r="J4"/>
      <c r="K4"/>
    </row>
    <row r="5" spans="1:11" ht="16.5" x14ac:dyDescent="0.3">
      <c r="A5" s="22">
        <v>45457</v>
      </c>
      <c r="B5" s="28" t="s">
        <v>35</v>
      </c>
      <c r="C5" s="28" t="s">
        <v>23</v>
      </c>
      <c r="D5" s="2">
        <v>2</v>
      </c>
      <c r="E5" s="11">
        <v>13.33</v>
      </c>
      <c r="F5" s="23">
        <v>2.2999999999999998</v>
      </c>
      <c r="G5" s="24">
        <v>24</v>
      </c>
      <c r="H5" s="25">
        <v>2.8</v>
      </c>
      <c r="I5" s="26">
        <f t="shared" ref="I5:I7" si="0">F5/H5</f>
        <v>0.8214285714285714</v>
      </c>
      <c r="J5"/>
      <c r="K5"/>
    </row>
    <row r="6" spans="1:11" ht="16.5" x14ac:dyDescent="0.3">
      <c r="A6" s="22">
        <v>45457</v>
      </c>
      <c r="B6" s="28" t="s">
        <v>35</v>
      </c>
      <c r="C6" s="28" t="s">
        <v>23</v>
      </c>
      <c r="D6" s="2">
        <v>3</v>
      </c>
      <c r="E6" s="11">
        <v>13.32</v>
      </c>
      <c r="F6" s="23">
        <v>2.31</v>
      </c>
      <c r="G6" s="24">
        <v>24</v>
      </c>
      <c r="H6" s="25">
        <v>2.8</v>
      </c>
      <c r="I6" s="26">
        <f t="shared" si="0"/>
        <v>0.82500000000000007</v>
      </c>
      <c r="J6"/>
      <c r="K6"/>
    </row>
    <row r="7" spans="1:11" ht="16.5" x14ac:dyDescent="0.3">
      <c r="A7" s="22">
        <v>45457</v>
      </c>
      <c r="B7" s="28" t="s">
        <v>35</v>
      </c>
      <c r="C7" s="28" t="s">
        <v>23</v>
      </c>
      <c r="D7" s="2">
        <v>4</v>
      </c>
      <c r="E7" s="11">
        <v>13.35</v>
      </c>
      <c r="F7" s="23">
        <v>2.33</v>
      </c>
      <c r="G7" s="24">
        <v>24</v>
      </c>
      <c r="H7" s="25">
        <v>2.8</v>
      </c>
      <c r="I7" s="26">
        <f t="shared" si="0"/>
        <v>0.83214285714285718</v>
      </c>
      <c r="J7"/>
      <c r="K7"/>
    </row>
    <row r="8" spans="1:11" ht="16.5" x14ac:dyDescent="0.3">
      <c r="A8" s="43" t="s">
        <v>14</v>
      </c>
      <c r="B8" s="44"/>
      <c r="C8" s="44"/>
      <c r="D8" s="45"/>
      <c r="E8" s="19">
        <f>AVERAGE(E4:E7)</f>
        <v>13.332500000000001</v>
      </c>
      <c r="F8" s="19">
        <f>AVERAGE(F4:F7)</f>
        <v>2.3149999999999999</v>
      </c>
      <c r="G8" s="24">
        <v>24</v>
      </c>
      <c r="H8" s="21"/>
      <c r="I8" s="20">
        <f>AVERAGE(I4:I7)</f>
        <v>0.82678571428571435</v>
      </c>
      <c r="J8"/>
      <c r="K8"/>
    </row>
    <row r="9" spans="1:11" ht="16.5" x14ac:dyDescent="0.3">
      <c r="A9" s="46" t="s">
        <v>15</v>
      </c>
      <c r="B9" s="47"/>
      <c r="C9" s="47"/>
      <c r="D9" s="48"/>
      <c r="E9" s="4">
        <f>MAX(E4:E7)</f>
        <v>13.35</v>
      </c>
      <c r="F9" s="4">
        <f>MAX(F4:F7)</f>
        <v>2.33</v>
      </c>
      <c r="G9" s="5"/>
      <c r="H9" s="6"/>
      <c r="I9" s="15">
        <f>MAX(I4:I7)</f>
        <v>0.83214285714285718</v>
      </c>
      <c r="J9"/>
      <c r="K9"/>
    </row>
    <row r="10" spans="1:11" ht="16.5" x14ac:dyDescent="0.3">
      <c r="A10" s="46" t="s">
        <v>16</v>
      </c>
      <c r="B10" s="47"/>
      <c r="C10" s="47"/>
      <c r="D10" s="48"/>
      <c r="E10" s="4">
        <f>MIN(E4:E7)</f>
        <v>13.32</v>
      </c>
      <c r="F10" s="4">
        <f>MIN(F4:F7)</f>
        <v>2.2999999999999998</v>
      </c>
      <c r="G10" s="5"/>
      <c r="H10" s="6"/>
      <c r="I10" s="15">
        <f>MIN(I4:I7)</f>
        <v>0.8214285714285714</v>
      </c>
      <c r="J10"/>
      <c r="K10"/>
    </row>
    <row r="11" spans="1:11" ht="141.75" customHeight="1" x14ac:dyDescent="0.3">
      <c r="A11" s="1" t="s">
        <v>9</v>
      </c>
      <c r="B11" s="49" t="s">
        <v>45</v>
      </c>
      <c r="C11" s="37"/>
      <c r="D11" s="37"/>
      <c r="E11" s="38"/>
      <c r="F11" s="3" t="s">
        <v>10</v>
      </c>
      <c r="G11" s="37"/>
      <c r="H11" s="37"/>
      <c r="I11" s="38"/>
      <c r="J11"/>
      <c r="K11"/>
    </row>
    <row r="12" spans="1:11" ht="195.75" customHeight="1" x14ac:dyDescent="0.3">
      <c r="A12" s="3" t="s">
        <v>11</v>
      </c>
      <c r="B12" s="36"/>
      <c r="C12" s="37"/>
      <c r="D12" s="37"/>
      <c r="E12" s="38"/>
      <c r="F12" s="3"/>
      <c r="G12" s="39"/>
      <c r="H12" s="39"/>
      <c r="I12" s="40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zoomScale="115" zoomScaleNormal="115" workbookViewId="0">
      <selection activeCell="B23" sqref="B23:E23"/>
    </sheetView>
  </sheetViews>
  <sheetFormatPr defaultRowHeight="15.75" x14ac:dyDescent="0.3"/>
  <cols>
    <col min="1" max="1" width="14.875" style="7" customWidth="1"/>
    <col min="2" max="2" width="20.625" style="7" bestFit="1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32" t="s">
        <v>38</v>
      </c>
      <c r="C2" s="27" t="s">
        <v>1</v>
      </c>
      <c r="D2" s="50" t="s">
        <v>37</v>
      </c>
      <c r="E2" s="51"/>
      <c r="F2" s="10" t="s">
        <v>5</v>
      </c>
      <c r="G2" s="14" t="s">
        <v>19</v>
      </c>
      <c r="H2" s="27" t="s">
        <v>6</v>
      </c>
      <c r="I2" s="10">
        <v>16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45457</v>
      </c>
      <c r="B4" s="28" t="s">
        <v>32</v>
      </c>
      <c r="C4" s="28" t="s">
        <v>36</v>
      </c>
      <c r="D4" s="2">
        <v>1</v>
      </c>
      <c r="E4" s="11">
        <v>13.48</v>
      </c>
      <c r="F4" s="23">
        <v>9.82</v>
      </c>
      <c r="G4" s="24">
        <v>27</v>
      </c>
      <c r="H4" s="25"/>
      <c r="I4" s="26"/>
      <c r="J4"/>
      <c r="K4"/>
    </row>
    <row r="5" spans="1:11" ht="16.5" x14ac:dyDescent="0.3">
      <c r="A5" s="22">
        <v>45457</v>
      </c>
      <c r="B5" s="28" t="s">
        <v>32</v>
      </c>
      <c r="C5" s="28" t="s">
        <v>36</v>
      </c>
      <c r="D5" s="2">
        <v>2</v>
      </c>
      <c r="E5" s="11">
        <v>13.53</v>
      </c>
      <c r="F5" s="23">
        <v>9.65</v>
      </c>
      <c r="G5" s="24">
        <v>27</v>
      </c>
      <c r="H5" s="25"/>
      <c r="I5" s="26"/>
      <c r="J5"/>
      <c r="K5"/>
    </row>
    <row r="6" spans="1:11" ht="16.5" x14ac:dyDescent="0.3">
      <c r="A6" s="22">
        <v>45457</v>
      </c>
      <c r="B6" s="28" t="s">
        <v>32</v>
      </c>
      <c r="C6" s="28" t="s">
        <v>36</v>
      </c>
      <c r="D6" s="2">
        <v>3</v>
      </c>
      <c r="E6" s="11">
        <v>13.52</v>
      </c>
      <c r="F6" s="23">
        <v>9.8800000000000008</v>
      </c>
      <c r="G6" s="24">
        <v>27</v>
      </c>
      <c r="H6" s="25"/>
      <c r="I6" s="26"/>
      <c r="J6"/>
      <c r="K6"/>
    </row>
    <row r="7" spans="1:11" ht="16.5" x14ac:dyDescent="0.3">
      <c r="A7" s="22">
        <v>45457</v>
      </c>
      <c r="B7" s="28" t="s">
        <v>32</v>
      </c>
      <c r="C7" s="28" t="s">
        <v>36</v>
      </c>
      <c r="D7" s="2">
        <v>4</v>
      </c>
      <c r="E7" s="11">
        <v>13.51</v>
      </c>
      <c r="F7" s="23">
        <v>9.8800000000000008</v>
      </c>
      <c r="G7" s="24">
        <v>27</v>
      </c>
      <c r="H7" s="25"/>
      <c r="I7" s="33"/>
      <c r="J7"/>
      <c r="K7"/>
    </row>
    <row r="8" spans="1:11" ht="16.5" x14ac:dyDescent="0.3">
      <c r="A8" s="22">
        <v>45457</v>
      </c>
      <c r="B8" s="28" t="s">
        <v>32</v>
      </c>
      <c r="C8" s="28" t="s">
        <v>36</v>
      </c>
      <c r="D8" s="2">
        <v>5</v>
      </c>
      <c r="E8" s="11">
        <v>13.48</v>
      </c>
      <c r="F8" s="23">
        <v>9.69</v>
      </c>
      <c r="G8" s="24">
        <v>27</v>
      </c>
      <c r="H8" s="25"/>
      <c r="I8" s="33"/>
      <c r="J8"/>
      <c r="K8"/>
    </row>
    <row r="9" spans="1:11" ht="16.5" x14ac:dyDescent="0.3">
      <c r="A9" s="22">
        <v>45457</v>
      </c>
      <c r="B9" s="28" t="s">
        <v>32</v>
      </c>
      <c r="C9" s="28" t="s">
        <v>36</v>
      </c>
      <c r="D9" s="2">
        <v>6</v>
      </c>
      <c r="E9" s="11">
        <v>13.51</v>
      </c>
      <c r="F9" s="23">
        <v>9.6300000000000008</v>
      </c>
      <c r="G9" s="24">
        <v>27</v>
      </c>
      <c r="H9" s="25"/>
      <c r="I9" s="26"/>
      <c r="J9"/>
      <c r="K9"/>
    </row>
    <row r="10" spans="1:11" ht="16.5" x14ac:dyDescent="0.3">
      <c r="A10" s="22">
        <v>45457</v>
      </c>
      <c r="B10" s="28" t="s">
        <v>32</v>
      </c>
      <c r="C10" s="28" t="s">
        <v>36</v>
      </c>
      <c r="D10" s="2">
        <v>7</v>
      </c>
      <c r="E10" s="11">
        <v>13.51</v>
      </c>
      <c r="F10" s="23">
        <v>9.73</v>
      </c>
      <c r="G10" s="24">
        <v>27</v>
      </c>
      <c r="H10" s="25"/>
      <c r="I10" s="26"/>
      <c r="J10"/>
      <c r="K10"/>
    </row>
    <row r="11" spans="1:11" ht="16.5" x14ac:dyDescent="0.3">
      <c r="A11" s="22">
        <v>45457</v>
      </c>
      <c r="B11" s="28" t="s">
        <v>32</v>
      </c>
      <c r="C11" s="28" t="s">
        <v>36</v>
      </c>
      <c r="D11" s="2">
        <v>8</v>
      </c>
      <c r="E11" s="11">
        <v>13.49</v>
      </c>
      <c r="F11" s="23">
        <v>10.039999999999999</v>
      </c>
      <c r="G11" s="24">
        <v>27</v>
      </c>
      <c r="H11" s="25"/>
      <c r="I11" s="26"/>
      <c r="J11"/>
      <c r="K11"/>
    </row>
    <row r="12" spans="1:11" ht="16.5" x14ac:dyDescent="0.3">
      <c r="A12" s="22">
        <v>45457</v>
      </c>
      <c r="B12" s="28" t="s">
        <v>32</v>
      </c>
      <c r="C12" s="28" t="s">
        <v>36</v>
      </c>
      <c r="D12" s="2">
        <v>9</v>
      </c>
      <c r="E12" s="11">
        <v>13.54</v>
      </c>
      <c r="F12" s="23">
        <v>9.8699999999999992</v>
      </c>
      <c r="G12" s="24">
        <v>27</v>
      </c>
      <c r="H12" s="25"/>
      <c r="I12" s="33"/>
      <c r="J12"/>
      <c r="K12"/>
    </row>
    <row r="13" spans="1:11" ht="16.5" x14ac:dyDescent="0.3">
      <c r="A13" s="22">
        <v>45457</v>
      </c>
      <c r="B13" s="28" t="s">
        <v>32</v>
      </c>
      <c r="C13" s="28" t="s">
        <v>36</v>
      </c>
      <c r="D13" s="2">
        <v>10</v>
      </c>
      <c r="E13" s="11">
        <v>13.54</v>
      </c>
      <c r="F13" s="23">
        <v>9.7799999999999994</v>
      </c>
      <c r="G13" s="24">
        <v>27</v>
      </c>
      <c r="H13" s="25"/>
      <c r="I13" s="33"/>
      <c r="J13"/>
      <c r="K13"/>
    </row>
    <row r="14" spans="1:11" ht="16.5" x14ac:dyDescent="0.3">
      <c r="A14" s="22">
        <v>45457</v>
      </c>
      <c r="B14" s="28" t="s">
        <v>32</v>
      </c>
      <c r="C14" s="28" t="s">
        <v>36</v>
      </c>
      <c r="D14" s="2">
        <v>11</v>
      </c>
      <c r="E14" s="11">
        <v>13.51</v>
      </c>
      <c r="F14" s="23">
        <v>9.89</v>
      </c>
      <c r="G14" s="24">
        <v>27</v>
      </c>
      <c r="H14" s="25"/>
      <c r="I14" s="26"/>
      <c r="J14"/>
      <c r="K14"/>
    </row>
    <row r="15" spans="1:11" ht="16.5" x14ac:dyDescent="0.3">
      <c r="A15" s="22">
        <v>45457</v>
      </c>
      <c r="B15" s="28" t="s">
        <v>32</v>
      </c>
      <c r="C15" s="28" t="s">
        <v>36</v>
      </c>
      <c r="D15" s="2">
        <v>12</v>
      </c>
      <c r="E15" s="11">
        <v>13.52</v>
      </c>
      <c r="F15" s="23">
        <v>10.130000000000001</v>
      </c>
      <c r="G15" s="24">
        <v>27</v>
      </c>
      <c r="H15" s="25"/>
      <c r="I15" s="26"/>
      <c r="J15"/>
      <c r="K15"/>
    </row>
    <row r="16" spans="1:11" ht="16.5" x14ac:dyDescent="0.3">
      <c r="A16" s="22">
        <v>45457</v>
      </c>
      <c r="B16" s="28" t="s">
        <v>32</v>
      </c>
      <c r="C16" s="28" t="s">
        <v>36</v>
      </c>
      <c r="D16" s="2">
        <v>13</v>
      </c>
      <c r="E16" s="11">
        <v>13.53</v>
      </c>
      <c r="F16" s="23">
        <v>9.85</v>
      </c>
      <c r="G16" s="24">
        <v>27</v>
      </c>
      <c r="H16" s="25"/>
      <c r="I16" s="33"/>
      <c r="J16"/>
      <c r="K16"/>
    </row>
    <row r="17" spans="1:11" ht="16.5" x14ac:dyDescent="0.3">
      <c r="A17" s="22">
        <v>45457</v>
      </c>
      <c r="B17" s="28" t="s">
        <v>32</v>
      </c>
      <c r="C17" s="28" t="s">
        <v>36</v>
      </c>
      <c r="D17" s="2">
        <v>14</v>
      </c>
      <c r="E17" s="11">
        <v>13.53</v>
      </c>
      <c r="F17" s="23">
        <v>9.6199999999999992</v>
      </c>
      <c r="G17" s="24">
        <v>27</v>
      </c>
      <c r="H17" s="25"/>
      <c r="I17" s="33"/>
      <c r="J17"/>
      <c r="K17"/>
    </row>
    <row r="18" spans="1:11" ht="16.5" x14ac:dyDescent="0.3">
      <c r="A18" s="22">
        <v>45457</v>
      </c>
      <c r="B18" s="28" t="s">
        <v>32</v>
      </c>
      <c r="C18" s="28" t="s">
        <v>36</v>
      </c>
      <c r="D18" s="2">
        <v>15</v>
      </c>
      <c r="E18" s="11">
        <v>13.52</v>
      </c>
      <c r="F18" s="23">
        <v>9.68</v>
      </c>
      <c r="G18" s="24">
        <v>27</v>
      </c>
      <c r="H18" s="25"/>
      <c r="I18" s="33"/>
      <c r="J18"/>
      <c r="K18"/>
    </row>
    <row r="19" spans="1:11" ht="16.5" x14ac:dyDescent="0.3">
      <c r="A19" s="22">
        <v>45457</v>
      </c>
      <c r="B19" s="28" t="s">
        <v>32</v>
      </c>
      <c r="C19" s="28" t="s">
        <v>36</v>
      </c>
      <c r="D19" s="2">
        <v>16</v>
      </c>
      <c r="E19" s="11">
        <v>13.52</v>
      </c>
      <c r="F19" s="23">
        <v>9.61</v>
      </c>
      <c r="G19" s="24">
        <v>27</v>
      </c>
      <c r="H19" s="25"/>
      <c r="I19" s="26"/>
      <c r="J19"/>
      <c r="K19"/>
    </row>
    <row r="20" spans="1:11" ht="16.5" x14ac:dyDescent="0.3">
      <c r="A20" s="43" t="s">
        <v>14</v>
      </c>
      <c r="B20" s="44"/>
      <c r="C20" s="44"/>
      <c r="D20" s="45"/>
      <c r="E20" s="19">
        <f>AVERAGE(E4:E19)</f>
        <v>13.515000000000001</v>
      </c>
      <c r="F20" s="19">
        <f>AVERAGE(F4:F19)</f>
        <v>9.796875</v>
      </c>
      <c r="G20" s="21"/>
      <c r="H20" s="21"/>
      <c r="I20" s="20"/>
      <c r="J20"/>
      <c r="K20"/>
    </row>
    <row r="21" spans="1:11" ht="16.5" x14ac:dyDescent="0.3">
      <c r="A21" s="46" t="s">
        <v>15</v>
      </c>
      <c r="B21" s="47"/>
      <c r="C21" s="47"/>
      <c r="D21" s="48"/>
      <c r="E21" s="4">
        <f>MAX(E4:E19)</f>
        <v>13.54</v>
      </c>
      <c r="F21" s="4">
        <f>MAX(F4:F19)</f>
        <v>10.130000000000001</v>
      </c>
      <c r="G21" s="5"/>
      <c r="H21" s="6"/>
      <c r="I21" s="15"/>
      <c r="J21"/>
      <c r="K21"/>
    </row>
    <row r="22" spans="1:11" ht="16.5" x14ac:dyDescent="0.3">
      <c r="A22" s="46" t="s">
        <v>16</v>
      </c>
      <c r="B22" s="47"/>
      <c r="C22" s="47"/>
      <c r="D22" s="48"/>
      <c r="E22" s="4">
        <f>MIN(E4:E19)</f>
        <v>13.48</v>
      </c>
      <c r="F22" s="4">
        <f>MIN(F4:F19)</f>
        <v>9.61</v>
      </c>
      <c r="G22" s="5"/>
      <c r="H22" s="6"/>
      <c r="I22" s="15"/>
      <c r="J22"/>
      <c r="K22"/>
    </row>
    <row r="23" spans="1:11" ht="141.75" customHeight="1" x14ac:dyDescent="0.3">
      <c r="A23" s="1" t="s">
        <v>9</v>
      </c>
      <c r="B23" s="49" t="s">
        <v>44</v>
      </c>
      <c r="C23" s="37"/>
      <c r="D23" s="37"/>
      <c r="E23" s="38"/>
      <c r="F23" s="3" t="s">
        <v>10</v>
      </c>
      <c r="G23" s="37"/>
      <c r="H23" s="37"/>
      <c r="I23" s="38"/>
      <c r="J23"/>
      <c r="K23"/>
    </row>
    <row r="24" spans="1:11" ht="195.75" customHeight="1" x14ac:dyDescent="0.3">
      <c r="A24" s="3" t="s">
        <v>11</v>
      </c>
      <c r="B24" s="36"/>
      <c r="C24" s="37"/>
      <c r="D24" s="37"/>
      <c r="E24" s="38"/>
      <c r="F24" s="3"/>
      <c r="G24" s="39"/>
      <c r="H24" s="39"/>
      <c r="I24" s="40"/>
      <c r="J24"/>
    </row>
    <row r="25" spans="1:11" x14ac:dyDescent="0.3">
      <c r="H25" s="13"/>
    </row>
    <row r="26" spans="1:11" x14ac:dyDescent="0.3">
      <c r="H26" s="13"/>
    </row>
    <row r="27" spans="1:11" x14ac:dyDescent="0.3">
      <c r="H27" s="13"/>
    </row>
    <row r="28" spans="1:11" x14ac:dyDescent="0.3">
      <c r="H28" s="13"/>
    </row>
  </sheetData>
  <autoFilter ref="A3:I19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zoomScale="115" zoomScaleNormal="115" workbookViewId="0">
      <selection activeCell="I22" sqref="I22"/>
    </sheetView>
  </sheetViews>
  <sheetFormatPr defaultRowHeight="15.75" x14ac:dyDescent="0.3"/>
  <cols>
    <col min="1" max="1" width="14.875" style="7" customWidth="1"/>
    <col min="2" max="2" width="20.625" style="7" bestFit="1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34" t="s">
        <v>0</v>
      </c>
      <c r="B2" s="35" t="s">
        <v>40</v>
      </c>
      <c r="C2" s="34" t="s">
        <v>1</v>
      </c>
      <c r="D2" s="50" t="s">
        <v>39</v>
      </c>
      <c r="E2" s="51"/>
      <c r="F2" s="10" t="s">
        <v>5</v>
      </c>
      <c r="G2" s="14" t="s">
        <v>19</v>
      </c>
      <c r="H2" s="34" t="s">
        <v>6</v>
      </c>
      <c r="I2" s="10">
        <v>16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45457</v>
      </c>
      <c r="B4" s="28" t="s">
        <v>42</v>
      </c>
      <c r="C4" s="28" t="s">
        <v>41</v>
      </c>
      <c r="D4" s="2">
        <v>1</v>
      </c>
      <c r="E4" s="11">
        <v>13.36</v>
      </c>
      <c r="F4" s="23">
        <v>8.57</v>
      </c>
      <c r="G4" s="24">
        <v>25</v>
      </c>
      <c r="H4" s="25"/>
      <c r="I4" s="26" t="e">
        <f>F4/H4</f>
        <v>#DIV/0!</v>
      </c>
      <c r="J4"/>
      <c r="K4"/>
    </row>
    <row r="5" spans="1:11" ht="16.5" x14ac:dyDescent="0.3">
      <c r="A5" s="22">
        <v>45457</v>
      </c>
      <c r="B5" s="28" t="s">
        <v>42</v>
      </c>
      <c r="C5" s="28" t="s">
        <v>41</v>
      </c>
      <c r="D5" s="2">
        <v>2</v>
      </c>
      <c r="E5" s="11">
        <v>13.34</v>
      </c>
      <c r="F5" s="23">
        <v>9.02</v>
      </c>
      <c r="G5" s="24">
        <v>25</v>
      </c>
      <c r="H5" s="25"/>
      <c r="I5" s="26" t="e">
        <f>F5/H5</f>
        <v>#DIV/0!</v>
      </c>
      <c r="J5"/>
      <c r="K5"/>
    </row>
    <row r="6" spans="1:11" ht="16.5" x14ac:dyDescent="0.3">
      <c r="A6" s="22">
        <v>45457</v>
      </c>
      <c r="B6" s="28" t="s">
        <v>42</v>
      </c>
      <c r="C6" s="28" t="s">
        <v>41</v>
      </c>
      <c r="D6" s="2">
        <v>3</v>
      </c>
      <c r="E6" s="11"/>
      <c r="F6" s="23"/>
      <c r="G6" s="24">
        <v>25</v>
      </c>
      <c r="H6" s="25"/>
      <c r="I6" s="26" t="e">
        <f>F6/H6</f>
        <v>#DIV/0!</v>
      </c>
      <c r="J6"/>
      <c r="K6"/>
    </row>
    <row r="7" spans="1:11" ht="16.5" x14ac:dyDescent="0.3">
      <c r="A7" s="22">
        <v>45457</v>
      </c>
      <c r="B7" s="28" t="s">
        <v>42</v>
      </c>
      <c r="C7" s="28" t="s">
        <v>41</v>
      </c>
      <c r="D7" s="2">
        <v>4</v>
      </c>
      <c r="E7" s="11"/>
      <c r="F7" s="23"/>
      <c r="G7" s="24">
        <v>25</v>
      </c>
      <c r="H7" s="25"/>
      <c r="I7" s="33" t="s">
        <v>25</v>
      </c>
      <c r="J7"/>
      <c r="K7"/>
    </row>
    <row r="8" spans="1:11" ht="16.5" x14ac:dyDescent="0.3">
      <c r="A8" s="22">
        <v>45457</v>
      </c>
      <c r="B8" s="28" t="s">
        <v>42</v>
      </c>
      <c r="C8" s="28" t="s">
        <v>41</v>
      </c>
      <c r="D8" s="2">
        <v>5</v>
      </c>
      <c r="E8" s="11">
        <v>13.36</v>
      </c>
      <c r="F8" s="23">
        <v>8.93</v>
      </c>
      <c r="G8" s="24">
        <v>25</v>
      </c>
      <c r="H8" s="25"/>
      <c r="I8" s="33" t="s">
        <v>25</v>
      </c>
      <c r="J8"/>
      <c r="K8"/>
    </row>
    <row r="9" spans="1:11" ht="16.5" x14ac:dyDescent="0.3">
      <c r="A9" s="22">
        <v>45457</v>
      </c>
      <c r="B9" s="28" t="s">
        <v>42</v>
      </c>
      <c r="C9" s="28" t="s">
        <v>41</v>
      </c>
      <c r="D9" s="2">
        <v>6</v>
      </c>
      <c r="E9" s="11">
        <v>13.35</v>
      </c>
      <c r="F9" s="23">
        <v>8.89</v>
      </c>
      <c r="G9" s="24">
        <v>25</v>
      </c>
      <c r="H9" s="25"/>
      <c r="I9" s="26" t="e">
        <f>F9/H9</f>
        <v>#DIV/0!</v>
      </c>
      <c r="J9"/>
      <c r="K9"/>
    </row>
    <row r="10" spans="1:11" ht="16.5" x14ac:dyDescent="0.3">
      <c r="A10" s="22">
        <v>45457</v>
      </c>
      <c r="B10" s="28" t="s">
        <v>42</v>
      </c>
      <c r="C10" s="28" t="s">
        <v>41</v>
      </c>
      <c r="D10" s="2">
        <v>7</v>
      </c>
      <c r="E10" s="11"/>
      <c r="F10" s="23"/>
      <c r="G10" s="24">
        <v>25</v>
      </c>
      <c r="H10" s="25"/>
      <c r="I10" s="26" t="e">
        <f>F10/H10</f>
        <v>#DIV/0!</v>
      </c>
      <c r="J10"/>
      <c r="K10"/>
    </row>
    <row r="11" spans="1:11" ht="16.5" x14ac:dyDescent="0.3">
      <c r="A11" s="22">
        <v>45457</v>
      </c>
      <c r="B11" s="28" t="s">
        <v>42</v>
      </c>
      <c r="C11" s="28" t="s">
        <v>41</v>
      </c>
      <c r="D11" s="2">
        <v>8</v>
      </c>
      <c r="E11" s="11"/>
      <c r="F11" s="23"/>
      <c r="G11" s="24">
        <v>25</v>
      </c>
      <c r="H11" s="25"/>
      <c r="I11" s="26" t="e">
        <f>F11/H11</f>
        <v>#DIV/0!</v>
      </c>
      <c r="J11"/>
      <c r="K11"/>
    </row>
    <row r="12" spans="1:11" ht="16.5" x14ac:dyDescent="0.3">
      <c r="A12" s="22">
        <v>45457</v>
      </c>
      <c r="B12" s="28" t="s">
        <v>42</v>
      </c>
      <c r="C12" s="28" t="s">
        <v>41</v>
      </c>
      <c r="D12" s="2">
        <v>9</v>
      </c>
      <c r="E12" s="11">
        <v>13.39</v>
      </c>
      <c r="F12" s="23">
        <v>8.77</v>
      </c>
      <c r="G12" s="24">
        <v>25</v>
      </c>
      <c r="H12" s="25"/>
      <c r="I12" s="33" t="s">
        <v>26</v>
      </c>
      <c r="J12"/>
      <c r="K12"/>
    </row>
    <row r="13" spans="1:11" ht="16.5" x14ac:dyDescent="0.3">
      <c r="A13" s="22">
        <v>45457</v>
      </c>
      <c r="B13" s="28" t="s">
        <v>42</v>
      </c>
      <c r="C13" s="28" t="s">
        <v>41</v>
      </c>
      <c r="D13" s="2">
        <v>10</v>
      </c>
      <c r="E13" s="11">
        <v>13.36</v>
      </c>
      <c r="F13" s="23">
        <v>8.7899999999999991</v>
      </c>
      <c r="G13" s="24">
        <v>25</v>
      </c>
      <c r="H13" s="25"/>
      <c r="I13" s="33" t="s">
        <v>26</v>
      </c>
      <c r="J13"/>
      <c r="K13"/>
    </row>
    <row r="14" spans="1:11" ht="16.5" x14ac:dyDescent="0.3">
      <c r="A14" s="22">
        <v>45457</v>
      </c>
      <c r="B14" s="28" t="s">
        <v>42</v>
      </c>
      <c r="C14" s="28" t="s">
        <v>41</v>
      </c>
      <c r="D14" s="2">
        <v>11</v>
      </c>
      <c r="E14" s="11"/>
      <c r="F14" s="23"/>
      <c r="G14" s="24">
        <v>25</v>
      </c>
      <c r="H14" s="25"/>
      <c r="I14" s="26" t="e">
        <f>F14/H14</f>
        <v>#DIV/0!</v>
      </c>
      <c r="J14"/>
      <c r="K14"/>
    </row>
    <row r="15" spans="1:11" ht="16.5" x14ac:dyDescent="0.3">
      <c r="A15" s="22">
        <v>45457</v>
      </c>
      <c r="B15" s="28" t="s">
        <v>42</v>
      </c>
      <c r="C15" s="28" t="s">
        <v>41</v>
      </c>
      <c r="D15" s="2">
        <v>12</v>
      </c>
      <c r="E15" s="11"/>
      <c r="F15" s="23"/>
      <c r="G15" s="24">
        <v>25</v>
      </c>
      <c r="H15" s="25"/>
      <c r="I15" s="26" t="e">
        <f>F15/H15</f>
        <v>#DIV/0!</v>
      </c>
      <c r="J15"/>
      <c r="K15"/>
    </row>
    <row r="16" spans="1:11" ht="16.5" x14ac:dyDescent="0.3">
      <c r="A16" s="22">
        <v>45457</v>
      </c>
      <c r="B16" s="28" t="s">
        <v>42</v>
      </c>
      <c r="C16" s="28" t="s">
        <v>41</v>
      </c>
      <c r="D16" s="2">
        <v>13</v>
      </c>
      <c r="E16" s="11"/>
      <c r="F16" s="23"/>
      <c r="G16" s="24">
        <v>25</v>
      </c>
      <c r="H16" s="25"/>
      <c r="I16" s="33" t="s">
        <v>27</v>
      </c>
      <c r="J16"/>
      <c r="K16"/>
    </row>
    <row r="17" spans="1:11" ht="16.5" x14ac:dyDescent="0.3">
      <c r="A17" s="22">
        <v>45457</v>
      </c>
      <c r="B17" s="28" t="s">
        <v>42</v>
      </c>
      <c r="C17" s="28" t="s">
        <v>41</v>
      </c>
      <c r="D17" s="2">
        <v>14</v>
      </c>
      <c r="E17" s="11"/>
      <c r="F17" s="23"/>
      <c r="G17" s="24">
        <v>25</v>
      </c>
      <c r="H17" s="25"/>
      <c r="I17" s="33" t="s">
        <v>26</v>
      </c>
      <c r="J17"/>
      <c r="K17"/>
    </row>
    <row r="18" spans="1:11" ht="16.5" x14ac:dyDescent="0.3">
      <c r="A18" s="22">
        <v>45457</v>
      </c>
      <c r="B18" s="28" t="s">
        <v>42</v>
      </c>
      <c r="C18" s="28" t="s">
        <v>41</v>
      </c>
      <c r="D18" s="2">
        <v>15</v>
      </c>
      <c r="E18" s="11">
        <v>13.37</v>
      </c>
      <c r="F18" s="23">
        <v>8.5500000000000007</v>
      </c>
      <c r="G18" s="24">
        <v>25</v>
      </c>
      <c r="H18" s="25"/>
      <c r="I18" s="33" t="s">
        <v>25</v>
      </c>
      <c r="J18"/>
      <c r="K18"/>
    </row>
    <row r="19" spans="1:11" ht="16.5" x14ac:dyDescent="0.3">
      <c r="A19" s="22">
        <v>45457</v>
      </c>
      <c r="B19" s="28" t="s">
        <v>42</v>
      </c>
      <c r="C19" s="28" t="s">
        <v>41</v>
      </c>
      <c r="D19" s="2">
        <v>16</v>
      </c>
      <c r="E19" s="11">
        <v>13.38</v>
      </c>
      <c r="F19" s="23">
        <v>8.92</v>
      </c>
      <c r="G19" s="24">
        <v>25</v>
      </c>
      <c r="H19" s="25"/>
      <c r="I19" s="26" t="e">
        <f t="shared" ref="I19" si="0">F19/H19</f>
        <v>#DIV/0!</v>
      </c>
      <c r="J19"/>
      <c r="K19"/>
    </row>
    <row r="20" spans="1:11" ht="16.5" x14ac:dyDescent="0.3">
      <c r="A20" s="43" t="s">
        <v>14</v>
      </c>
      <c r="B20" s="44"/>
      <c r="C20" s="44"/>
      <c r="D20" s="45"/>
      <c r="E20" s="19">
        <f>AVERAGE(E4:E19)</f>
        <v>13.363750000000001</v>
      </c>
      <c r="F20" s="19">
        <f>AVERAGE(F4:F19)</f>
        <v>8.8049999999999997</v>
      </c>
      <c r="G20" s="21"/>
      <c r="H20" s="21"/>
      <c r="I20" s="20" t="e">
        <f>AVERAGE(I4:I12)</f>
        <v>#DIV/0!</v>
      </c>
      <c r="J20"/>
      <c r="K20"/>
    </row>
    <row r="21" spans="1:11" ht="16.5" x14ac:dyDescent="0.3">
      <c r="A21" s="46" t="s">
        <v>15</v>
      </c>
      <c r="B21" s="47"/>
      <c r="C21" s="47"/>
      <c r="D21" s="48"/>
      <c r="E21" s="4">
        <f>MAX(E4:E19)</f>
        <v>13.39</v>
      </c>
      <c r="F21" s="4">
        <f>MAX(F4:F19)</f>
        <v>9.02</v>
      </c>
      <c r="G21" s="5"/>
      <c r="H21" s="6"/>
      <c r="I21" s="15" t="e">
        <f>MAX(I4:I12)</f>
        <v>#DIV/0!</v>
      </c>
      <c r="J21"/>
      <c r="K21"/>
    </row>
    <row r="22" spans="1:11" ht="16.5" x14ac:dyDescent="0.3">
      <c r="A22" s="46" t="s">
        <v>16</v>
      </c>
      <c r="B22" s="47"/>
      <c r="C22" s="47"/>
      <c r="D22" s="48"/>
      <c r="E22" s="4">
        <f>MIN(E4:E19)</f>
        <v>13.34</v>
      </c>
      <c r="F22" s="4">
        <f>MIN(F4:F19)</f>
        <v>8.5500000000000007</v>
      </c>
      <c r="G22" s="5"/>
      <c r="H22" s="6"/>
      <c r="I22" s="15" t="e">
        <f>MIN(I4:I12)</f>
        <v>#DIV/0!</v>
      </c>
      <c r="J22"/>
      <c r="K22"/>
    </row>
    <row r="23" spans="1:11" ht="141.75" customHeight="1" x14ac:dyDescent="0.3">
      <c r="A23" s="1" t="s">
        <v>9</v>
      </c>
      <c r="B23" s="49" t="s">
        <v>43</v>
      </c>
      <c r="C23" s="37"/>
      <c r="D23" s="37"/>
      <c r="E23" s="38"/>
      <c r="F23" s="3" t="s">
        <v>10</v>
      </c>
      <c r="G23" s="37"/>
      <c r="H23" s="37"/>
      <c r="I23" s="38"/>
      <c r="J23"/>
      <c r="K23"/>
    </row>
    <row r="24" spans="1:11" ht="195.75" customHeight="1" x14ac:dyDescent="0.3">
      <c r="A24" s="3" t="s">
        <v>11</v>
      </c>
      <c r="B24" s="36"/>
      <c r="C24" s="37"/>
      <c r="D24" s="37"/>
      <c r="E24" s="38"/>
      <c r="F24" s="3"/>
      <c r="G24" s="37"/>
      <c r="H24" s="37"/>
      <c r="I24" s="38"/>
      <c r="J24"/>
    </row>
    <row r="25" spans="1:11" x14ac:dyDescent="0.3">
      <c r="H25" s="13"/>
    </row>
    <row r="26" spans="1:11" x14ac:dyDescent="0.3">
      <c r="H26" s="13"/>
    </row>
    <row r="27" spans="1:11" x14ac:dyDescent="0.3">
      <c r="H27" s="13"/>
    </row>
    <row r="28" spans="1:11" x14ac:dyDescent="0.3">
      <c r="H28" s="13"/>
    </row>
  </sheetData>
  <autoFilter ref="A3:I19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DC전원용</vt:lpstr>
      <vt:lpstr>조작전원용</vt:lpstr>
      <vt:lpstr>발전기 시동용</vt:lpstr>
      <vt:lpstr>설비팀 UPS</vt:lpstr>
      <vt:lpstr>보안팀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2024-06-14T07:16:15Z</dcterms:modified>
  <cp:contentStatus/>
</cp:coreProperties>
</file>