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8800" windowHeight="12810"/>
  </bookViews>
  <sheets>
    <sheet name="비상전원용" sheetId="14" r:id="rId1"/>
    <sheet name="조작전원용" sheetId="13" r:id="rId2"/>
    <sheet name="발전기시동용 1" sheetId="15" r:id="rId3"/>
    <sheet name="발전기시동용 2" sheetId="16" r:id="rId4"/>
  </sheets>
  <definedNames>
    <definedName name="_xlnm._FilterDatabase" localSheetId="0" hidden="1">비상전원용!$A$3:$I$3</definedName>
    <definedName name="_xlnm._FilterDatabase" localSheetId="1" hidden="1">조작전원용!$A$3:$I$12</definedName>
  </definedNames>
  <calcPr calcId="162913"/>
  <fileRecoveryPr repairLoad="1"/>
</workbook>
</file>

<file path=xl/calcChain.xml><?xml version="1.0" encoding="utf-8"?>
<calcChain xmlns="http://schemas.openxmlformats.org/spreadsheetml/2006/main">
  <c r="F9" i="16" l="1"/>
  <c r="E9" i="16"/>
  <c r="F8" i="16"/>
  <c r="E8" i="16"/>
  <c r="F7" i="16"/>
  <c r="E7" i="16"/>
  <c r="I6" i="16"/>
  <c r="I7" i="16" s="1"/>
  <c r="I5" i="16"/>
  <c r="I4" i="16"/>
  <c r="I3" i="16"/>
  <c r="I8" i="16" s="1"/>
  <c r="I9" i="16" l="1"/>
  <c r="E13" i="13"/>
  <c r="I12" i="13"/>
  <c r="I11" i="13"/>
  <c r="I10" i="13"/>
  <c r="I9" i="13"/>
  <c r="I8" i="13"/>
  <c r="I7" i="13"/>
  <c r="I6" i="13"/>
  <c r="I5" i="13"/>
  <c r="I4" i="13"/>
  <c r="F7" i="15"/>
  <c r="I6" i="15"/>
  <c r="I5" i="15"/>
  <c r="I4" i="15"/>
  <c r="I10" i="14"/>
  <c r="I11" i="14"/>
  <c r="I12" i="14"/>
  <c r="E13" i="14" l="1"/>
  <c r="I9" i="14"/>
  <c r="F15" i="14"/>
  <c r="F14" i="14"/>
  <c r="F13" i="14"/>
  <c r="E15" i="14"/>
  <c r="E14" i="14"/>
  <c r="F9" i="15" l="1"/>
  <c r="E9" i="15"/>
  <c r="F8" i="15"/>
  <c r="E8" i="15"/>
  <c r="E7" i="15"/>
  <c r="I3" i="15"/>
  <c r="I5" i="14"/>
  <c r="I6" i="14"/>
  <c r="I7" i="14"/>
  <c r="I8" i="14"/>
  <c r="I4" i="14"/>
  <c r="I14" i="14" l="1"/>
  <c r="I13" i="14"/>
  <c r="I15" i="14"/>
  <c r="I8" i="15"/>
  <c r="I9" i="15"/>
  <c r="I7" i="15"/>
  <c r="F15" i="13" l="1"/>
  <c r="E15" i="13"/>
  <c r="F14" i="13"/>
  <c r="E14" i="13"/>
  <c r="F13" i="13"/>
  <c r="I15" i="13" l="1"/>
  <c r="I14" i="13"/>
  <c r="I13" i="13"/>
</calcChain>
</file>

<file path=xl/sharedStrings.xml><?xml version="1.0" encoding="utf-8"?>
<sst xmlns="http://schemas.openxmlformats.org/spreadsheetml/2006/main" count="140" uniqueCount="29">
  <si>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</si>
  <si>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</si>
  <si>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</si>
  <si>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</si>
  <si>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</si>
  <si>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</si>
  <si>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</si>
  <si>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</si>
  <si>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</si>
  <si>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</si>
  <si>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</si>
  <si>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</si>
  <si>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</si>
  <si>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</si>
  <si>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</si>
  <si>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</si>
  <si>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</si>
  <si>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</si>
  <si>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조작전원용</t>
    <phoneticPr fontId="19" type="noConversion"/>
  </si>
  <si>
    <t>비상전원용</t>
    <phoneticPr fontId="19" type="noConversion"/>
  </si>
  <si>
    <t>발전기시동용</t>
    <phoneticPr fontId="19" type="noConversion"/>
  </si>
  <si>
    <t>RP200</t>
    <phoneticPr fontId="19" type="noConversion"/>
  </si>
  <si>
    <t>내부저항
참고값(mΩ)</t>
    <phoneticPr fontId="19" type="noConversion"/>
  </si>
  <si>
    <t>내부저항 증가율</t>
    <phoneticPr fontId="19" type="noConversion"/>
  </si>
  <si>
    <t>내부저항 증가율</t>
    <phoneticPr fontId="19" type="noConversion"/>
  </si>
  <si>
    <t>이마트 사천점</t>
    <phoneticPr fontId="19" type="noConversion"/>
  </si>
  <si>
    <t>2023.01.07</t>
    <phoneticPr fontId="19" type="noConversion"/>
  </si>
  <si>
    <t>2025.06.29</t>
    <phoneticPr fontId="19" type="noConversion"/>
  </si>
  <si>
    <t>2025.06.29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</si>
</sst>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80" formatCode="0.0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0" fontId="20" fillId="0" borderId="11" xfId="42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177" fontId="20" fillId="0" borderId="10" xfId="0" applyNumberFormat="1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8" fontId="21" fillId="0" borderId="10" xfId="42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180" fontId="20" fillId="0" borderId="10" xfId="0" applyNumberFormat="1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jpg"/><Relationship Id="rId1" Type="http://schemas.openxmlformats.org/officeDocument/2006/relationships/image" Target="../media/image6.jp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16</xdr:row>
      <xdr:rowOff>2061882</xdr:rowOff>
    </xdr:from>
    <xdr:to>
      <xdr:col>2</xdr:col>
      <xdr:colOff>324970</xdr:colOff>
      <xdr:row>16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669955</xdr:colOff>
      <xdr:row>16</xdr:row>
      <xdr:rowOff>2018665</xdr:rowOff>
    </xdr:from>
    <xdr:to>
      <xdr:col>4</xdr:col>
      <xdr:colOff>346585</xdr:colOff>
      <xdr:row>16</xdr:row>
      <xdr:rowOff>2354842</xdr:rowOff>
    </xdr:to>
    <xdr:sp macro="" textlink="">
      <xdr:nvSpPr>
        <xdr:cNvPr id="3" name="TextBox 2"/>
        <xdr:cNvSpPr txBox="1"/>
      </xdr:nvSpPr>
      <xdr:spPr>
        <a:xfrm>
          <a:off x="2975005" y="12210415"/>
          <a:ext cx="1505430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28575</xdr:colOff>
      <xdr:row>16</xdr:row>
      <xdr:rowOff>2057400</xdr:rowOff>
    </xdr:from>
    <xdr:to>
      <xdr:col>7</xdr:col>
      <xdr:colOff>524355</xdr:colOff>
      <xdr:row>16</xdr:row>
      <xdr:rowOff>2393577</xdr:rowOff>
    </xdr:to>
    <xdr:sp macro="" textlink="">
      <xdr:nvSpPr>
        <xdr:cNvPr id="4" name="TextBox 3"/>
        <xdr:cNvSpPr txBox="1"/>
      </xdr:nvSpPr>
      <xdr:spPr>
        <a:xfrm>
          <a:off x="6000750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 </a:t>
          </a:r>
          <a:r>
            <a:rPr lang="ko-KR" altLang="en-US" sz="1100"/>
            <a:t>발생</a:t>
          </a:r>
        </a:p>
      </xdr:txBody>
    </xdr:sp>
    <xdr:clientData/>
  </xdr:twoCellAnchor>
  <xdr:twoCellAnchor>
    <xdr:from>
      <xdr:col>7</xdr:col>
      <xdr:colOff>847725</xdr:colOff>
      <xdr:row>16</xdr:row>
      <xdr:rowOff>2057400</xdr:rowOff>
    </xdr:from>
    <xdr:to>
      <xdr:col>8</xdr:col>
      <xdr:colOff>895830</xdr:colOff>
      <xdr:row>16</xdr:row>
      <xdr:rowOff>2393577</xdr:rowOff>
    </xdr:to>
    <xdr:sp macro="" textlink="">
      <xdr:nvSpPr>
        <xdr:cNvPr id="5" name="TextBox 4"/>
        <xdr:cNvSpPr txBox="1"/>
      </xdr:nvSpPr>
      <xdr:spPr>
        <a:xfrm>
          <a:off x="7667625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조치완료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413372</xdr:colOff>
      <xdr:row>16</xdr:row>
      <xdr:rowOff>172226</xdr:rowOff>
    </xdr:from>
    <xdr:to>
      <xdr:col>8</xdr:col>
      <xdr:colOff>666750</xdr:colOff>
      <xdr:row>16</xdr:row>
      <xdr:rowOff>1876423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807775" y="4902898"/>
          <a:ext cx="1704197" cy="2034553"/>
        </a:xfrm>
        <a:prstGeom prst="rect">
          <a:avLst/>
        </a:prstGeom>
      </xdr:spPr>
    </xdr:pic>
    <xdr:clientData/>
  </xdr:twoCellAnchor>
  <xdr:twoCellAnchor editAs="oneCell">
    <xdr:from>
      <xdr:col>4</xdr:col>
      <xdr:colOff>190350</xdr:colOff>
      <xdr:row>18</xdr:row>
      <xdr:rowOff>47475</xdr:rowOff>
    </xdr:from>
    <xdr:to>
      <xdr:col>6</xdr:col>
      <xdr:colOff>752475</xdr:colOff>
      <xdr:row>26</xdr:row>
      <xdr:rowOff>66056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7975" y="7181700"/>
          <a:ext cx="1933725" cy="1694981"/>
        </a:xfrm>
        <a:prstGeom prst="rect">
          <a:avLst/>
        </a:prstGeom>
      </xdr:spPr>
    </xdr:pic>
    <xdr:clientData/>
  </xdr:twoCellAnchor>
  <xdr:twoCellAnchor editAs="oneCell">
    <xdr:from>
      <xdr:col>7</xdr:col>
      <xdr:colOff>26025</xdr:colOff>
      <xdr:row>18</xdr:row>
      <xdr:rowOff>45075</xdr:rowOff>
    </xdr:from>
    <xdr:to>
      <xdr:col>8</xdr:col>
      <xdr:colOff>959625</xdr:colOff>
      <xdr:row>26</xdr:row>
      <xdr:rowOff>63656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6300" y="7179300"/>
          <a:ext cx="1933725" cy="1694981"/>
        </a:xfrm>
        <a:prstGeom prst="rect">
          <a:avLst/>
        </a:prstGeom>
      </xdr:spPr>
    </xdr:pic>
    <xdr:clientData/>
  </xdr:twoCellAnchor>
  <xdr:twoCellAnchor editAs="oneCell">
    <xdr:from>
      <xdr:col>1</xdr:col>
      <xdr:colOff>800100</xdr:colOff>
      <xdr:row>16</xdr:row>
      <xdr:rowOff>38101</xdr:rowOff>
    </xdr:from>
    <xdr:to>
      <xdr:col>4</xdr:col>
      <xdr:colOff>104776</xdr:colOff>
      <xdr:row>16</xdr:row>
      <xdr:rowOff>2000251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76425" y="4933951"/>
          <a:ext cx="2085976" cy="1962150"/>
        </a:xfrm>
        <a:prstGeom prst="rect">
          <a:avLst/>
        </a:prstGeom>
      </xdr:spPr>
    </xdr:pic>
    <xdr:clientData/>
  </xdr:twoCellAnchor>
  <xdr:twoCellAnchor editAs="oneCell">
    <xdr:from>
      <xdr:col>1</xdr:col>
      <xdr:colOff>732234</xdr:colOff>
      <xdr:row>18</xdr:row>
      <xdr:rowOff>19050</xdr:rowOff>
    </xdr:from>
    <xdr:to>
      <xdr:col>4</xdr:col>
      <xdr:colOff>104379</xdr:colOff>
      <xdr:row>26</xdr:row>
      <xdr:rowOff>104776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08559" y="7153275"/>
          <a:ext cx="2153445" cy="1762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264300</xdr:colOff>
      <xdr:row>19</xdr:row>
      <xdr:rowOff>178650</xdr:rowOff>
    </xdr:from>
    <xdr:to>
      <xdr:col>6</xdr:col>
      <xdr:colOff>685950</xdr:colOff>
      <xdr:row>28</xdr:row>
      <xdr:rowOff>73406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8150" y="7398600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7</xdr:col>
      <xdr:colOff>73725</xdr:colOff>
      <xdr:row>19</xdr:row>
      <xdr:rowOff>159525</xdr:rowOff>
    </xdr:from>
    <xdr:to>
      <xdr:col>9</xdr:col>
      <xdr:colOff>75</xdr:colOff>
      <xdr:row>28</xdr:row>
      <xdr:rowOff>54281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3625" y="7379475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1</xdr:col>
      <xdr:colOff>638174</xdr:colOff>
      <xdr:row>17</xdr:row>
      <xdr:rowOff>47625</xdr:rowOff>
    </xdr:from>
    <xdr:to>
      <xdr:col>4</xdr:col>
      <xdr:colOff>9524</xdr:colOff>
      <xdr:row>17</xdr:row>
      <xdr:rowOff>2476500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71649" y="4581525"/>
          <a:ext cx="2371725" cy="2428875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17</xdr:row>
      <xdr:rowOff>161923</xdr:rowOff>
    </xdr:from>
    <xdr:to>
      <xdr:col>8</xdr:col>
      <xdr:colOff>863394</xdr:colOff>
      <xdr:row>17</xdr:row>
      <xdr:rowOff>2305049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10800000">
          <a:off x="6057900" y="4695823"/>
          <a:ext cx="2920794" cy="2143126"/>
        </a:xfrm>
        <a:prstGeom prst="rect">
          <a:avLst/>
        </a:prstGeom>
      </xdr:spPr>
    </xdr:pic>
    <xdr:clientData/>
  </xdr:twoCellAnchor>
  <xdr:twoCellAnchor editAs="oneCell">
    <xdr:from>
      <xdr:col>1</xdr:col>
      <xdr:colOff>933450</xdr:colOff>
      <xdr:row>19</xdr:row>
      <xdr:rowOff>180975</xdr:rowOff>
    </xdr:from>
    <xdr:to>
      <xdr:col>3</xdr:col>
      <xdr:colOff>647446</xdr:colOff>
      <xdr:row>28</xdr:row>
      <xdr:rowOff>142875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66925" y="7400925"/>
          <a:ext cx="2028571" cy="1762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114301</xdr:colOff>
      <xdr:row>10</xdr:row>
      <xdr:rowOff>47625</xdr:rowOff>
    </xdr:from>
    <xdr:to>
      <xdr:col>4</xdr:col>
      <xdr:colOff>590550</xdr:colOff>
      <xdr:row>10</xdr:row>
      <xdr:rowOff>1607597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6" y="3543300"/>
          <a:ext cx="3400424" cy="1559972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10</xdr:row>
      <xdr:rowOff>38100</xdr:rowOff>
    </xdr:from>
    <xdr:to>
      <xdr:col>8</xdr:col>
      <xdr:colOff>1038225</xdr:colOff>
      <xdr:row>10</xdr:row>
      <xdr:rowOff>1617296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5457825" y="3533775"/>
          <a:ext cx="2905125" cy="1579196"/>
        </a:xfrm>
        <a:prstGeom prst="rect">
          <a:avLst/>
        </a:prstGeom>
      </xdr:spPr>
    </xdr:pic>
    <xdr:clientData/>
  </xdr:twoCellAnchor>
  <xdr:twoCellAnchor editAs="oneCell">
    <xdr:from>
      <xdr:col>6</xdr:col>
      <xdr:colOff>61992</xdr:colOff>
      <xdr:row>11</xdr:row>
      <xdr:rowOff>80881</xdr:rowOff>
    </xdr:from>
    <xdr:to>
      <xdr:col>8</xdr:col>
      <xdr:colOff>1095375</xdr:colOff>
      <xdr:row>18</xdr:row>
      <xdr:rowOff>171448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6148387" y="4500561"/>
          <a:ext cx="1557417" cy="298600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33207" y="5138457"/>
          <a:ext cx="1120588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133350</xdr:colOff>
      <xdr:row>10</xdr:row>
      <xdr:rowOff>23705</xdr:rowOff>
    </xdr:from>
    <xdr:to>
      <xdr:col>4</xdr:col>
      <xdr:colOff>600075</xdr:colOff>
      <xdr:row>10</xdr:row>
      <xdr:rowOff>1572803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2130576" y="2598479"/>
          <a:ext cx="1549098" cy="339090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10</xdr:row>
      <xdr:rowOff>85728</xdr:rowOff>
    </xdr:from>
    <xdr:to>
      <xdr:col>8</xdr:col>
      <xdr:colOff>1076325</xdr:colOff>
      <xdr:row>10</xdr:row>
      <xdr:rowOff>1581153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6176962" y="2852741"/>
          <a:ext cx="1495425" cy="2952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zoomScaleNormal="100" workbookViewId="0">
      <selection activeCell="K21" sqref="K21"/>
    </sheetView>
  </sheetViews>
  <sheetFormatPr defaultRowHeight="16.5"/>
  <cols>
    <col min="1" max="1" width="14.125" bestFit="1" customWidth="1"/>
    <col min="2" max="2" width="12.5" bestFit="1" customWidth="1"/>
    <col min="3" max="3" width="15" bestFit="1" customWidth="1"/>
    <col min="7" max="7" width="10.25" bestFit="1" customWidth="1"/>
    <col min="8" max="8" width="13.125" bestFit="1" customWidth="1"/>
    <col min="9" max="9" width="15.125" bestFit="1" customWidth="1"/>
  </cols>
  <sheetData>
    <row r="1" spans="1:11" ht="17.25" thickBot="1">
      <c r="A1" s="7"/>
      <c r="B1" s="7"/>
      <c r="C1" s="7"/>
      <c r="D1" s="7"/>
      <c r="E1" s="8"/>
      <c r="F1" s="9"/>
      <c r="G1" s="9"/>
      <c r="H1" s="9"/>
      <c r="I1" s="7"/>
    </row>
    <row r="2" spans="1:11" ht="38.25" customHeight="1" thickBot="1">
      <c r="A2" s="27" t="s">
        <v>0</v>
      </c>
      <c r="B2" s="30" t="s">
        <v>21</v>
      </c>
      <c r="C2" s="27" t="s">
        <v>1</v>
      </c>
      <c r="D2" s="42" t="s">
        <v>26</v>
      </c>
      <c r="E2" s="43"/>
      <c r="F2" s="10" t="s">
        <v>5</v>
      </c>
      <c r="G2" s="14" t="s">
        <v>17</v>
      </c>
      <c r="H2" s="27" t="s">
        <v>6</v>
      </c>
      <c r="I2" s="10">
        <v>9</v>
      </c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22</v>
      </c>
      <c r="I3" s="17" t="s">
        <v>23</v>
      </c>
    </row>
    <row r="4" spans="1:11">
      <c r="A4" s="19">
        <v>46090</v>
      </c>
      <c r="B4" s="20" t="s">
        <v>25</v>
      </c>
      <c r="C4" s="20" t="s">
        <v>19</v>
      </c>
      <c r="D4" s="2">
        <v>1</v>
      </c>
      <c r="E4" s="51">
        <v>13.27</v>
      </c>
      <c r="F4" s="51">
        <v>2.68</v>
      </c>
      <c r="G4" s="28">
        <v>20</v>
      </c>
      <c r="H4" s="25">
        <v>2.8</v>
      </c>
      <c r="I4" s="29">
        <f>F4/H4</f>
        <v>0.9571428571428573</v>
      </c>
    </row>
    <row r="5" spans="1:11">
      <c r="A5" s="19">
        <v>46090</v>
      </c>
      <c r="B5" s="20" t="s">
        <v>25</v>
      </c>
      <c r="C5" s="20" t="s">
        <v>19</v>
      </c>
      <c r="D5" s="2">
        <v>2</v>
      </c>
      <c r="E5" s="51">
        <v>13.26</v>
      </c>
      <c r="F5" s="51">
        <v>2.68</v>
      </c>
      <c r="G5" s="28">
        <v>20</v>
      </c>
      <c r="H5" s="25">
        <v>2.8</v>
      </c>
      <c r="I5" s="29">
        <f t="shared" ref="I5:I12" si="0">F5/H5</f>
        <v>0.9571428571428573</v>
      </c>
    </row>
    <row r="6" spans="1:11">
      <c r="A6" s="19">
        <v>46090</v>
      </c>
      <c r="B6" s="20" t="s">
        <v>25</v>
      </c>
      <c r="C6" s="20" t="s">
        <v>19</v>
      </c>
      <c r="D6" s="2">
        <v>3</v>
      </c>
      <c r="E6" s="51">
        <v>13.28</v>
      </c>
      <c r="F6" s="51">
        <v>2.62</v>
      </c>
      <c r="G6" s="28">
        <v>20</v>
      </c>
      <c r="H6" s="25">
        <v>2.8</v>
      </c>
      <c r="I6" s="29">
        <f t="shared" si="0"/>
        <v>0.93571428571428583</v>
      </c>
    </row>
    <row r="7" spans="1:11">
      <c r="A7" s="19">
        <v>46090</v>
      </c>
      <c r="B7" s="20" t="s">
        <v>25</v>
      </c>
      <c r="C7" s="20" t="s">
        <v>19</v>
      </c>
      <c r="D7" s="2">
        <v>4</v>
      </c>
      <c r="E7" s="51">
        <v>13.27</v>
      </c>
      <c r="F7" s="51">
        <v>2.68</v>
      </c>
      <c r="G7" s="28">
        <v>20</v>
      </c>
      <c r="H7" s="25">
        <v>2.8</v>
      </c>
      <c r="I7" s="29">
        <f t="shared" si="0"/>
        <v>0.9571428571428573</v>
      </c>
    </row>
    <row r="8" spans="1:11">
      <c r="A8" s="19">
        <v>46090</v>
      </c>
      <c r="B8" s="20" t="s">
        <v>25</v>
      </c>
      <c r="C8" s="20" t="s">
        <v>19</v>
      </c>
      <c r="D8" s="33">
        <v>5</v>
      </c>
      <c r="E8" s="51">
        <v>13.28</v>
      </c>
      <c r="F8" s="51">
        <v>2.59</v>
      </c>
      <c r="G8" s="34">
        <v>20</v>
      </c>
      <c r="H8" s="25">
        <v>2.8</v>
      </c>
      <c r="I8" s="35">
        <f t="shared" si="0"/>
        <v>0.92500000000000004</v>
      </c>
      <c r="J8" s="36"/>
      <c r="K8" s="36"/>
    </row>
    <row r="9" spans="1:11">
      <c r="A9" s="19">
        <v>46090</v>
      </c>
      <c r="B9" s="20" t="s">
        <v>25</v>
      </c>
      <c r="C9" s="31" t="s">
        <v>19</v>
      </c>
      <c r="D9" s="33">
        <v>6</v>
      </c>
      <c r="E9" s="51">
        <v>13.29</v>
      </c>
      <c r="F9" s="51">
        <v>2.61</v>
      </c>
      <c r="G9" s="34">
        <v>20</v>
      </c>
      <c r="H9" s="25">
        <v>2.8</v>
      </c>
      <c r="I9" s="35">
        <f t="shared" si="0"/>
        <v>0.93214285714285716</v>
      </c>
      <c r="J9" s="36"/>
      <c r="K9" s="36"/>
    </row>
    <row r="10" spans="1:11">
      <c r="A10" s="19">
        <v>46090</v>
      </c>
      <c r="B10" s="20" t="s">
        <v>25</v>
      </c>
      <c r="C10" s="31" t="s">
        <v>19</v>
      </c>
      <c r="D10" s="33">
        <v>7</v>
      </c>
      <c r="E10" s="51">
        <v>13.31</v>
      </c>
      <c r="F10" s="51">
        <v>2.58</v>
      </c>
      <c r="G10" s="34">
        <v>20</v>
      </c>
      <c r="H10" s="25">
        <v>2.8</v>
      </c>
      <c r="I10" s="35">
        <f t="shared" si="0"/>
        <v>0.92142857142857149</v>
      </c>
      <c r="J10" s="36"/>
      <c r="K10" s="36"/>
    </row>
    <row r="11" spans="1:11">
      <c r="A11" s="19">
        <v>46090</v>
      </c>
      <c r="B11" s="20" t="s">
        <v>25</v>
      </c>
      <c r="C11" s="31" t="s">
        <v>19</v>
      </c>
      <c r="D11" s="33">
        <v>8</v>
      </c>
      <c r="E11" s="51">
        <v>13.32</v>
      </c>
      <c r="F11" s="51">
        <v>2.58</v>
      </c>
      <c r="G11" s="34">
        <v>20</v>
      </c>
      <c r="H11" s="25">
        <v>2.8</v>
      </c>
      <c r="I11" s="35">
        <f t="shared" si="0"/>
        <v>0.92142857142857149</v>
      </c>
      <c r="J11" s="36"/>
      <c r="K11" s="36"/>
    </row>
    <row r="12" spans="1:11">
      <c r="A12" s="19">
        <v>46090</v>
      </c>
      <c r="B12" s="20" t="s">
        <v>25</v>
      </c>
      <c r="C12" s="31" t="s">
        <v>19</v>
      </c>
      <c r="D12" s="33">
        <v>9</v>
      </c>
      <c r="E12" s="51">
        <v>13.32</v>
      </c>
      <c r="F12" s="51">
        <v>2.61</v>
      </c>
      <c r="G12" s="34">
        <v>20</v>
      </c>
      <c r="H12" s="25">
        <v>2.8</v>
      </c>
      <c r="I12" s="35">
        <f t="shared" si="0"/>
        <v>0.93214285714285716</v>
      </c>
      <c r="J12" s="36"/>
      <c r="K12" s="36"/>
    </row>
    <row r="13" spans="1:11">
      <c r="A13" s="44" t="s">
        <v>13</v>
      </c>
      <c r="B13" s="45"/>
      <c r="C13" s="45"/>
      <c r="D13" s="46"/>
      <c r="E13" s="4">
        <f>AVERAGE(E4:E12)</f>
        <v>13.288888888888888</v>
      </c>
      <c r="F13" s="4">
        <f>AVERAGE(F4:F12)</f>
        <v>2.6255555555555552</v>
      </c>
      <c r="G13" s="32"/>
      <c r="H13" s="32"/>
      <c r="I13" s="4">
        <f>AVERAGE(I4:I12)</f>
        <v>0.93769841269841281</v>
      </c>
    </row>
    <row r="14" spans="1:11">
      <c r="A14" s="44" t="s">
        <v>14</v>
      </c>
      <c r="B14" s="45"/>
      <c r="C14" s="45"/>
      <c r="D14" s="46"/>
      <c r="E14" s="4">
        <f>MAX(E4:E12)</f>
        <v>13.32</v>
      </c>
      <c r="F14" s="4">
        <f>MAX(F4:F12)</f>
        <v>2.68</v>
      </c>
      <c r="G14" s="5"/>
      <c r="H14" s="6"/>
      <c r="I14" s="4">
        <f>MAX(I4:I12)</f>
        <v>0.9571428571428573</v>
      </c>
    </row>
    <row r="15" spans="1:11">
      <c r="A15" s="44" t="s">
        <v>15</v>
      </c>
      <c r="B15" s="45"/>
      <c r="C15" s="45"/>
      <c r="D15" s="46"/>
      <c r="E15" s="4">
        <f>MIN(E4:E12)</f>
        <v>13.26</v>
      </c>
      <c r="F15" s="4">
        <f>MIN(F4:F12)</f>
        <v>2.58</v>
      </c>
      <c r="G15" s="5"/>
      <c r="H15" s="6"/>
      <c r="I15" s="4">
        <f>MIN(I4:I12)</f>
        <v>0.92142857142857149</v>
      </c>
    </row>
    <row r="16" spans="1:11" ht="100.5" customHeight="1">
      <c r="A16" s="1" t="s">
        <v>9</v>
      </c>
      <c r="B16" s="47"/>
      <c r="C16" s="38"/>
      <c r="D16" s="38"/>
      <c r="E16" s="39"/>
      <c r="F16" s="3" t="s">
        <v>10</v>
      </c>
      <c r="G16" s="38"/>
      <c r="H16" s="38"/>
      <c r="I16" s="39"/>
    </row>
    <row r="17" spans="1:9" ht="159.75" customHeight="1">
      <c r="A17" s="3" t="s">
        <v>11</v>
      </c>
      <c r="B17" s="37"/>
      <c r="C17" s="38"/>
      <c r="D17" s="38"/>
      <c r="E17" s="39"/>
      <c r="F17" s="3"/>
      <c r="G17" s="40"/>
      <c r="H17" s="40"/>
      <c r="I17" s="41"/>
    </row>
  </sheetData>
  <autoFilter ref="A3:I3"/>
  <mergeCells count="8">
    <mergeCell ref="B17:E17"/>
    <mergeCell ref="G17:I17"/>
    <mergeCell ref="G16:I16"/>
    <mergeCell ref="D2:E2"/>
    <mergeCell ref="A13:D13"/>
    <mergeCell ref="A14:D14"/>
    <mergeCell ref="A15:D15"/>
    <mergeCell ref="B16:E1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zoomScaleNormal="100" workbookViewId="0">
      <selection activeCell="B24" sqref="B24"/>
    </sheetView>
  </sheetViews>
  <sheetFormatPr defaultRowHeight="15.75"/>
  <cols>
    <col min="1" max="1" width="14.875" style="7" customWidth="1"/>
    <col min="2" max="2" width="15.375" style="7" customWidth="1"/>
    <col min="3" max="3" width="1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30" t="s">
        <v>21</v>
      </c>
      <c r="C2" s="18" t="s">
        <v>1</v>
      </c>
      <c r="D2" s="42" t="s">
        <v>26</v>
      </c>
      <c r="E2" s="43"/>
      <c r="F2" s="10" t="s">
        <v>5</v>
      </c>
      <c r="G2" s="14" t="s">
        <v>17</v>
      </c>
      <c r="H2" s="18" t="s">
        <v>6</v>
      </c>
      <c r="I2" s="10">
        <v>9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22</v>
      </c>
      <c r="I3" s="17" t="s">
        <v>23</v>
      </c>
      <c r="J3"/>
      <c r="K3"/>
    </row>
    <row r="4" spans="1:11" ht="16.5">
      <c r="A4" s="19">
        <v>46090</v>
      </c>
      <c r="B4" s="20" t="s">
        <v>25</v>
      </c>
      <c r="C4" s="20" t="s">
        <v>18</v>
      </c>
      <c r="D4" s="23">
        <v>1</v>
      </c>
      <c r="E4" s="51">
        <v>13.24</v>
      </c>
      <c r="F4" s="52">
        <v>2.58</v>
      </c>
      <c r="G4" s="28">
        <v>20</v>
      </c>
      <c r="H4" s="25">
        <v>2.8</v>
      </c>
      <c r="I4" s="29">
        <f>F4/H4</f>
        <v>0.92142857142857149</v>
      </c>
      <c r="J4"/>
      <c r="K4"/>
    </row>
    <row r="5" spans="1:11" ht="16.5">
      <c r="A5" s="19">
        <v>46090</v>
      </c>
      <c r="B5" s="20" t="s">
        <v>25</v>
      </c>
      <c r="C5" s="20" t="s">
        <v>18</v>
      </c>
      <c r="D5" s="23">
        <v>2</v>
      </c>
      <c r="E5" s="51">
        <v>13.24</v>
      </c>
      <c r="F5" s="52">
        <v>2.62</v>
      </c>
      <c r="G5" s="28">
        <v>20</v>
      </c>
      <c r="H5" s="25">
        <v>2.8</v>
      </c>
      <c r="I5" s="29">
        <f t="shared" ref="I5:I12" si="0">F5/H5</f>
        <v>0.93571428571428583</v>
      </c>
      <c r="J5"/>
      <c r="K5"/>
    </row>
    <row r="6" spans="1:11" ht="16.5">
      <c r="A6" s="19">
        <v>46090</v>
      </c>
      <c r="B6" s="20" t="s">
        <v>25</v>
      </c>
      <c r="C6" s="20" t="s">
        <v>18</v>
      </c>
      <c r="D6" s="23">
        <v>3</v>
      </c>
      <c r="E6" s="51">
        <v>13.25</v>
      </c>
      <c r="F6" s="52">
        <v>2.58</v>
      </c>
      <c r="G6" s="28">
        <v>20</v>
      </c>
      <c r="H6" s="25">
        <v>2.8</v>
      </c>
      <c r="I6" s="29">
        <f t="shared" si="0"/>
        <v>0.92142857142857149</v>
      </c>
      <c r="J6"/>
      <c r="K6"/>
    </row>
    <row r="7" spans="1:11" ht="16.5">
      <c r="A7" s="19">
        <v>46090</v>
      </c>
      <c r="B7" s="20" t="s">
        <v>25</v>
      </c>
      <c r="C7" s="20" t="s">
        <v>18</v>
      </c>
      <c r="D7" s="23">
        <v>4</v>
      </c>
      <c r="E7" s="51">
        <v>13.23</v>
      </c>
      <c r="F7" s="52">
        <v>2.59</v>
      </c>
      <c r="G7" s="28">
        <v>20</v>
      </c>
      <c r="H7" s="25">
        <v>2.8</v>
      </c>
      <c r="I7" s="29">
        <f t="shared" si="0"/>
        <v>0.92500000000000004</v>
      </c>
      <c r="J7"/>
      <c r="K7"/>
    </row>
    <row r="8" spans="1:11" ht="16.5">
      <c r="A8" s="19">
        <v>46090</v>
      </c>
      <c r="B8" s="20" t="s">
        <v>25</v>
      </c>
      <c r="C8" s="20" t="s">
        <v>18</v>
      </c>
      <c r="D8" s="23">
        <v>5</v>
      </c>
      <c r="E8" s="51">
        <v>13.25</v>
      </c>
      <c r="F8" s="52">
        <v>2.6</v>
      </c>
      <c r="G8" s="28">
        <v>20</v>
      </c>
      <c r="H8" s="25">
        <v>2.8</v>
      </c>
      <c r="I8" s="35">
        <f t="shared" si="0"/>
        <v>0.92857142857142871</v>
      </c>
      <c r="J8"/>
      <c r="K8"/>
    </row>
    <row r="9" spans="1:11" ht="16.5">
      <c r="A9" s="19">
        <v>46090</v>
      </c>
      <c r="B9" s="20" t="s">
        <v>25</v>
      </c>
      <c r="C9" s="20" t="s">
        <v>18</v>
      </c>
      <c r="D9" s="23">
        <v>6</v>
      </c>
      <c r="E9" s="51">
        <v>13.25</v>
      </c>
      <c r="F9" s="52">
        <v>2.64</v>
      </c>
      <c r="G9" s="28">
        <v>20</v>
      </c>
      <c r="H9" s="25">
        <v>2.8</v>
      </c>
      <c r="I9" s="35">
        <f t="shared" si="0"/>
        <v>0.94285714285714295</v>
      </c>
      <c r="J9" s="26"/>
      <c r="K9"/>
    </row>
    <row r="10" spans="1:11" ht="16.5">
      <c r="A10" s="19">
        <v>46090</v>
      </c>
      <c r="B10" s="20" t="s">
        <v>25</v>
      </c>
      <c r="C10" s="20" t="s">
        <v>18</v>
      </c>
      <c r="D10" s="23">
        <v>7</v>
      </c>
      <c r="E10" s="51">
        <v>13.28</v>
      </c>
      <c r="F10" s="52">
        <v>2.58</v>
      </c>
      <c r="G10" s="28">
        <v>20</v>
      </c>
      <c r="H10" s="25">
        <v>2.8</v>
      </c>
      <c r="I10" s="35">
        <f t="shared" si="0"/>
        <v>0.92142857142857149</v>
      </c>
      <c r="J10" s="26"/>
      <c r="K10"/>
    </row>
    <row r="11" spans="1:11" ht="16.5">
      <c r="A11" s="19">
        <v>46090</v>
      </c>
      <c r="B11" s="20" t="s">
        <v>25</v>
      </c>
      <c r="C11" s="20" t="s">
        <v>18</v>
      </c>
      <c r="D11" s="23">
        <v>8</v>
      </c>
      <c r="E11" s="51">
        <v>13.27</v>
      </c>
      <c r="F11" s="52">
        <v>2.54</v>
      </c>
      <c r="G11" s="28">
        <v>20</v>
      </c>
      <c r="H11" s="25">
        <v>2.8</v>
      </c>
      <c r="I11" s="35">
        <f t="shared" si="0"/>
        <v>0.90714285714285725</v>
      </c>
      <c r="J11" s="26"/>
      <c r="K11"/>
    </row>
    <row r="12" spans="1:11" ht="16.5">
      <c r="A12" s="19">
        <v>46090</v>
      </c>
      <c r="B12" s="20" t="s">
        <v>25</v>
      </c>
      <c r="C12" s="20" t="s">
        <v>18</v>
      </c>
      <c r="D12" s="23">
        <v>9</v>
      </c>
      <c r="E12" s="51">
        <v>13.29</v>
      </c>
      <c r="F12" s="52">
        <v>2.61</v>
      </c>
      <c r="G12" s="28">
        <v>20</v>
      </c>
      <c r="H12" s="25">
        <v>2.8</v>
      </c>
      <c r="I12" s="35">
        <f t="shared" si="0"/>
        <v>0.93214285714285716</v>
      </c>
      <c r="J12" s="26"/>
      <c r="K12"/>
    </row>
    <row r="13" spans="1:11" ht="16.5">
      <c r="A13" s="48" t="s">
        <v>13</v>
      </c>
      <c r="B13" s="49"/>
      <c r="C13" s="49"/>
      <c r="D13" s="50"/>
      <c r="E13" s="21">
        <f>AVERAGE(E4:E12)</f>
        <v>13.255555555555556</v>
      </c>
      <c r="F13" s="21">
        <f>AVERAGE(F4:F12)</f>
        <v>2.5933333333333333</v>
      </c>
      <c r="G13" s="25"/>
      <c r="H13" s="25"/>
      <c r="I13" s="22">
        <f>AVERAGE(I4:I12)</f>
        <v>0.92619047619047634</v>
      </c>
      <c r="J13"/>
      <c r="K13"/>
    </row>
    <row r="14" spans="1:11" ht="16.5">
      <c r="A14" s="44" t="s">
        <v>14</v>
      </c>
      <c r="B14" s="45"/>
      <c r="C14" s="45"/>
      <c r="D14" s="46"/>
      <c r="E14" s="4">
        <f>MAX(E4:E12)</f>
        <v>13.29</v>
      </c>
      <c r="F14" s="4">
        <f>MAX(F4:F12)</f>
        <v>2.64</v>
      </c>
      <c r="G14" s="5"/>
      <c r="H14" s="6"/>
      <c r="I14" s="15">
        <f>MAX(I4:I12)</f>
        <v>0.94285714285714295</v>
      </c>
      <c r="J14"/>
      <c r="K14"/>
    </row>
    <row r="15" spans="1:11" ht="16.5">
      <c r="A15" s="44" t="s">
        <v>15</v>
      </c>
      <c r="B15" s="45"/>
      <c r="C15" s="45"/>
      <c r="D15" s="46"/>
      <c r="E15" s="4">
        <f>MIN(E4:E12)</f>
        <v>13.23</v>
      </c>
      <c r="F15" s="4">
        <f>MIN(F4:F12)</f>
        <v>2.54</v>
      </c>
      <c r="G15" s="5"/>
      <c r="H15" s="6"/>
      <c r="I15" s="15">
        <f>MIN(I4:I12)</f>
        <v>0.90714285714285725</v>
      </c>
      <c r="J15"/>
      <c r="K15"/>
    </row>
    <row r="16" spans="1:11" ht="62.45" customHeight="1">
      <c r="A16" s="1" t="s">
        <v>9</v>
      </c>
      <c r="B16" s="47"/>
      <c r="C16" s="38"/>
      <c r="D16" s="38"/>
      <c r="E16" s="39"/>
      <c r="F16" s="3" t="s">
        <v>10</v>
      </c>
      <c r="G16" s="38"/>
      <c r="H16" s="38"/>
      <c r="I16" s="39"/>
      <c r="J16"/>
      <c r="K16"/>
    </row>
    <row r="17" spans="1:10" ht="3.75" customHeight="1">
      <c r="H17" s="13"/>
      <c r="J17"/>
    </row>
    <row r="18" spans="1:10" ht="195.75" customHeight="1">
      <c r="A18" s="3" t="s">
        <v>11</v>
      </c>
      <c r="B18" s="37"/>
      <c r="C18" s="38"/>
      <c r="D18" s="38"/>
      <c r="E18" s="39"/>
      <c r="F18" s="3"/>
      <c r="G18" s="40"/>
      <c r="H18" s="40"/>
      <c r="I18" s="41"/>
      <c r="J18"/>
    </row>
    <row r="19" spans="1:10">
      <c r="H19" s="13"/>
    </row>
    <row r="20" spans="1:10">
      <c r="H20" s="13"/>
    </row>
    <row r="21" spans="1:10">
      <c r="H21" s="13"/>
    </row>
    <row r="22" spans="1:10">
      <c r="H22" s="13"/>
    </row>
  </sheetData>
  <autoFilter ref="A3:I12"/>
  <mergeCells count="8">
    <mergeCell ref="B18:E18"/>
    <mergeCell ref="G18:I18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opLeftCell="A4" zoomScaleNormal="100" workbookViewId="0">
      <selection activeCell="F16" sqref="F16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27" t="s">
        <v>0</v>
      </c>
      <c r="B1" s="27" t="s">
        <v>21</v>
      </c>
      <c r="C1" s="27" t="s">
        <v>1</v>
      </c>
      <c r="D1" s="42" t="s">
        <v>28</v>
      </c>
      <c r="E1" s="43"/>
      <c r="F1" s="10" t="s">
        <v>5</v>
      </c>
      <c r="G1" s="14" t="s">
        <v>17</v>
      </c>
      <c r="H1" s="27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22</v>
      </c>
      <c r="I2" s="17" t="s">
        <v>24</v>
      </c>
    </row>
    <row r="3" spans="1:11">
      <c r="A3" s="19">
        <v>46090</v>
      </c>
      <c r="B3" s="20" t="s">
        <v>25</v>
      </c>
      <c r="C3" s="20" t="s">
        <v>20</v>
      </c>
      <c r="D3" s="23">
        <v>1</v>
      </c>
      <c r="E3" s="51">
        <v>13.32</v>
      </c>
      <c r="F3" s="51">
        <v>2.37</v>
      </c>
      <c r="G3" s="24">
        <v>13</v>
      </c>
      <c r="H3" s="25">
        <v>2.8</v>
      </c>
      <c r="I3" s="22">
        <f t="shared" ref="I3:I6" si="0">F3/H3</f>
        <v>0.84642857142857153</v>
      </c>
    </row>
    <row r="4" spans="1:11">
      <c r="A4" s="19">
        <v>46090</v>
      </c>
      <c r="B4" s="20" t="s">
        <v>25</v>
      </c>
      <c r="C4" s="20" t="s">
        <v>20</v>
      </c>
      <c r="D4" s="23">
        <v>2</v>
      </c>
      <c r="E4" s="51">
        <v>13.36</v>
      </c>
      <c r="F4" s="51">
        <v>2.41</v>
      </c>
      <c r="G4" s="24">
        <v>13</v>
      </c>
      <c r="H4" s="25">
        <v>2.8</v>
      </c>
      <c r="I4" s="22">
        <f t="shared" si="0"/>
        <v>0.86071428571428577</v>
      </c>
    </row>
    <row r="5" spans="1:11">
      <c r="A5" s="19">
        <v>46090</v>
      </c>
      <c r="B5" s="20" t="s">
        <v>25</v>
      </c>
      <c r="C5" s="20" t="s">
        <v>20</v>
      </c>
      <c r="D5" s="23">
        <v>3</v>
      </c>
      <c r="E5" s="51">
        <v>13.33</v>
      </c>
      <c r="F5" s="51">
        <v>2.38</v>
      </c>
      <c r="G5" s="24">
        <v>13</v>
      </c>
      <c r="H5" s="25">
        <v>2.8</v>
      </c>
      <c r="I5" s="22">
        <f t="shared" si="0"/>
        <v>0.85</v>
      </c>
    </row>
    <row r="6" spans="1:11">
      <c r="A6" s="19">
        <v>46090</v>
      </c>
      <c r="B6" s="20" t="s">
        <v>25</v>
      </c>
      <c r="C6" s="20" t="s">
        <v>20</v>
      </c>
      <c r="D6" s="23">
        <v>4</v>
      </c>
      <c r="E6" s="51">
        <v>13.35</v>
      </c>
      <c r="F6" s="51">
        <v>2.39</v>
      </c>
      <c r="G6" s="24">
        <v>13</v>
      </c>
      <c r="H6" s="25">
        <v>2.8</v>
      </c>
      <c r="I6" s="22">
        <f t="shared" si="0"/>
        <v>0.85357142857142865</v>
      </c>
    </row>
    <row r="7" spans="1:11">
      <c r="A7" s="48" t="s">
        <v>13</v>
      </c>
      <c r="B7" s="49"/>
      <c r="C7" s="49"/>
      <c r="D7" s="50"/>
      <c r="E7" s="21">
        <f>AVERAGE(E3:E6)</f>
        <v>13.34</v>
      </c>
      <c r="F7" s="21">
        <f>AVERAGE(F3:F6)</f>
        <v>2.3875000000000002</v>
      </c>
      <c r="G7" s="25"/>
      <c r="H7" s="25"/>
      <c r="I7" s="22">
        <f>AVERAGE(I3:I6)</f>
        <v>0.85267857142857151</v>
      </c>
    </row>
    <row r="8" spans="1:11">
      <c r="A8" s="44" t="s">
        <v>14</v>
      </c>
      <c r="B8" s="45"/>
      <c r="C8" s="45"/>
      <c r="D8" s="46"/>
      <c r="E8" s="4">
        <f>MAX(E3:E6)</f>
        <v>13.36</v>
      </c>
      <c r="F8" s="4">
        <f>MAX(F3:F6)</f>
        <v>2.41</v>
      </c>
      <c r="G8" s="5"/>
      <c r="H8" s="6"/>
      <c r="I8" s="15">
        <f>MAX(I3:I6)</f>
        <v>0.86071428571428577</v>
      </c>
    </row>
    <row r="9" spans="1:11">
      <c r="A9" s="44" t="s">
        <v>15</v>
      </c>
      <c r="B9" s="45"/>
      <c r="C9" s="45"/>
      <c r="D9" s="46"/>
      <c r="E9" s="4">
        <f>MIN(E3:E6)</f>
        <v>13.32</v>
      </c>
      <c r="F9" s="4">
        <f>MIN(F3:F6)</f>
        <v>2.37</v>
      </c>
      <c r="G9" s="5"/>
      <c r="H9" s="6"/>
      <c r="I9" s="15">
        <f>MIN(I3:I6)</f>
        <v>0.84642857142857153</v>
      </c>
    </row>
    <row r="10" spans="1:11" ht="88.5" customHeight="1">
      <c r="A10" s="1" t="s">
        <v>9</v>
      </c>
      <c r="B10" s="47"/>
      <c r="C10" s="38"/>
      <c r="D10" s="38"/>
      <c r="E10" s="39"/>
      <c r="F10" s="3" t="s">
        <v>10</v>
      </c>
      <c r="G10" s="38"/>
      <c r="H10" s="38"/>
      <c r="I10" s="39"/>
    </row>
    <row r="11" spans="1:11" ht="129" customHeight="1">
      <c r="A11" s="3" t="s">
        <v>11</v>
      </c>
      <c r="B11" s="37"/>
      <c r="C11" s="38"/>
      <c r="D11" s="38"/>
      <c r="E11" s="39"/>
      <c r="F11" s="3"/>
      <c r="G11" s="40"/>
      <c r="H11" s="40"/>
      <c r="I11" s="41"/>
      <c r="K11" s="7"/>
    </row>
    <row r="12" spans="1:11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Normal="100" workbookViewId="0">
      <selection activeCell="I15" sqref="I15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30" t="s">
        <v>0</v>
      </c>
      <c r="B1" s="30" t="s">
        <v>21</v>
      </c>
      <c r="C1" s="30" t="s">
        <v>1</v>
      </c>
      <c r="D1" s="42" t="s">
        <v>27</v>
      </c>
      <c r="E1" s="43"/>
      <c r="F1" s="10" t="s">
        <v>5</v>
      </c>
      <c r="G1" s="14" t="s">
        <v>17</v>
      </c>
      <c r="H1" s="30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22</v>
      </c>
      <c r="I2" s="17" t="s">
        <v>23</v>
      </c>
    </row>
    <row r="3" spans="1:11">
      <c r="A3" s="19">
        <v>46090</v>
      </c>
      <c r="B3" s="20" t="s">
        <v>25</v>
      </c>
      <c r="C3" s="20" t="s">
        <v>20</v>
      </c>
      <c r="D3" s="23">
        <v>1</v>
      </c>
      <c r="E3" s="52">
        <v>13.3</v>
      </c>
      <c r="F3" s="51">
        <v>2.41</v>
      </c>
      <c r="G3" s="24">
        <v>14</v>
      </c>
      <c r="H3" s="25">
        <v>2.8</v>
      </c>
      <c r="I3" s="22">
        <f t="shared" ref="I3:I6" si="0">F3/H3</f>
        <v>0.86071428571428577</v>
      </c>
    </row>
    <row r="4" spans="1:11">
      <c r="A4" s="19">
        <v>46090</v>
      </c>
      <c r="B4" s="20" t="s">
        <v>25</v>
      </c>
      <c r="C4" s="20" t="s">
        <v>20</v>
      </c>
      <c r="D4" s="23">
        <v>2</v>
      </c>
      <c r="E4" s="52">
        <v>13.42</v>
      </c>
      <c r="F4" s="51">
        <v>2.34</v>
      </c>
      <c r="G4" s="24">
        <v>14</v>
      </c>
      <c r="H4" s="25">
        <v>2.8</v>
      </c>
      <c r="I4" s="22">
        <f t="shared" si="0"/>
        <v>0.83571428571428574</v>
      </c>
    </row>
    <row r="5" spans="1:11">
      <c r="A5" s="19">
        <v>46090</v>
      </c>
      <c r="B5" s="20" t="s">
        <v>25</v>
      </c>
      <c r="C5" s="20" t="s">
        <v>20</v>
      </c>
      <c r="D5" s="23">
        <v>3</v>
      </c>
      <c r="E5" s="52">
        <v>13.3</v>
      </c>
      <c r="F5" s="51">
        <v>2.38</v>
      </c>
      <c r="G5" s="24">
        <v>14</v>
      </c>
      <c r="H5" s="25">
        <v>2.8</v>
      </c>
      <c r="I5" s="22">
        <f t="shared" si="0"/>
        <v>0.85</v>
      </c>
    </row>
    <row r="6" spans="1:11">
      <c r="A6" s="19">
        <v>46090</v>
      </c>
      <c r="B6" s="20" t="s">
        <v>25</v>
      </c>
      <c r="C6" s="20" t="s">
        <v>20</v>
      </c>
      <c r="D6" s="23">
        <v>4</v>
      </c>
      <c r="E6" s="52">
        <v>13.42</v>
      </c>
      <c r="F6" s="51">
        <v>2.31</v>
      </c>
      <c r="G6" s="24">
        <v>14</v>
      </c>
      <c r="H6" s="25">
        <v>2.8</v>
      </c>
      <c r="I6" s="22">
        <f t="shared" si="0"/>
        <v>0.82500000000000007</v>
      </c>
    </row>
    <row r="7" spans="1:11">
      <c r="A7" s="48" t="s">
        <v>13</v>
      </c>
      <c r="B7" s="49"/>
      <c r="C7" s="49"/>
      <c r="D7" s="50"/>
      <c r="E7" s="21">
        <f>AVERAGE(E3:E6)</f>
        <v>13.36</v>
      </c>
      <c r="F7" s="21">
        <f>AVERAGE(F3:F6)</f>
        <v>2.36</v>
      </c>
      <c r="G7" s="25"/>
      <c r="H7" s="25"/>
      <c r="I7" s="22">
        <f>AVERAGE(I3:I6)</f>
        <v>0.84285714285714297</v>
      </c>
    </row>
    <row r="8" spans="1:11">
      <c r="A8" s="44" t="s">
        <v>14</v>
      </c>
      <c r="B8" s="45"/>
      <c r="C8" s="45"/>
      <c r="D8" s="46"/>
      <c r="E8" s="4">
        <f>MAX(E3:E6)</f>
        <v>13.42</v>
      </c>
      <c r="F8" s="4">
        <f>MAX(F3:F6)</f>
        <v>2.41</v>
      </c>
      <c r="G8" s="5"/>
      <c r="H8" s="6"/>
      <c r="I8" s="15">
        <f>MAX(I3:I6)</f>
        <v>0.86071428571428577</v>
      </c>
    </row>
    <row r="9" spans="1:11">
      <c r="A9" s="44" t="s">
        <v>15</v>
      </c>
      <c r="B9" s="45"/>
      <c r="C9" s="45"/>
      <c r="D9" s="46"/>
      <c r="E9" s="4">
        <f>MIN(E3:E6)</f>
        <v>13.3</v>
      </c>
      <c r="F9" s="4">
        <f>MIN(F3:F6)</f>
        <v>2.31</v>
      </c>
      <c r="G9" s="5"/>
      <c r="H9" s="6"/>
      <c r="I9" s="15">
        <f>MIN(I3:I6)</f>
        <v>0.82500000000000007</v>
      </c>
    </row>
    <row r="10" spans="1:11" ht="88.5" customHeight="1">
      <c r="A10" s="1" t="s">
        <v>9</v>
      </c>
      <c r="B10" s="47"/>
      <c r="C10" s="38"/>
      <c r="D10" s="38"/>
      <c r="E10" s="39"/>
      <c r="F10" s="3" t="s">
        <v>10</v>
      </c>
      <c r="G10" s="38"/>
      <c r="H10" s="38"/>
      <c r="I10" s="39"/>
    </row>
    <row r="11" spans="1:11" ht="129" customHeight="1">
      <c r="A11" s="3" t="s">
        <v>11</v>
      </c>
      <c r="B11" s="37"/>
      <c r="C11" s="38"/>
      <c r="D11" s="38"/>
      <c r="E11" s="39"/>
      <c r="F11" s="3"/>
      <c r="G11" s="40"/>
      <c r="H11" s="40"/>
      <c r="I11" s="41"/>
      <c r="K11" s="7"/>
    </row>
    <row r="12" spans="1:11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비상전원용</vt:lpstr>
      <vt:lpstr>조작전원용</vt:lpstr>
      <vt:lpstr>발전기시동용 1</vt:lpstr>
      <vt:lpstr>발전기시동용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2026-03-09T05:58:01Z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