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5\20250620 이마트 사천점\"/>
    </mc:Choice>
  </mc:AlternateContent>
  <bookViews>
    <workbookView xWindow="0" yWindow="0" windowWidth="28800" windowHeight="12810" activeTab="3"/>
  </bookViews>
  <sheets>
    <sheet name="비상전원용" sheetId="14" r:id="rId1"/>
    <sheet name="조작전원용" sheetId="13" r:id="rId2"/>
    <sheet name="발전기시동용 1" sheetId="15" r:id="rId3"/>
    <sheet name="발전기시동용 2" sheetId="16" r:id="rId4"/>
  </sheets>
  <definedNames>
    <definedName name="_xlnm._FilterDatabase" localSheetId="0" hidden="1">비상전원용!$A$3:$I$3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F9" i="16" l="1"/>
  <c r="E9" i="16"/>
  <c r="F8" i="16"/>
  <c r="E8" i="16"/>
  <c r="I7" i="16"/>
  <c r="F7" i="16"/>
  <c r="E7" i="16"/>
  <c r="I6" i="16"/>
  <c r="I5" i="16"/>
  <c r="I4" i="16"/>
  <c r="I3" i="16"/>
  <c r="I9" i="16" s="1"/>
  <c r="I8" i="16" l="1"/>
  <c r="E13" i="13"/>
  <c r="I12" i="13"/>
  <c r="I11" i="13"/>
  <c r="I10" i="13"/>
  <c r="I9" i="13"/>
  <c r="I8" i="13"/>
  <c r="I7" i="13"/>
  <c r="I6" i="13"/>
  <c r="I5" i="13"/>
  <c r="I4" i="13"/>
  <c r="F7" i="15"/>
  <c r="I6" i="15"/>
  <c r="I5" i="15"/>
  <c r="I4" i="15"/>
  <c r="I10" i="14"/>
  <c r="I11" i="14"/>
  <c r="I12" i="14"/>
  <c r="E13" i="14" l="1"/>
  <c r="I9" i="14"/>
  <c r="F15" i="14"/>
  <c r="F14" i="14"/>
  <c r="F13" i="14"/>
  <c r="E15" i="14"/>
  <c r="E14" i="14"/>
  <c r="F9" i="15" l="1"/>
  <c r="E9" i="15"/>
  <c r="F8" i="15"/>
  <c r="E8" i="15"/>
  <c r="E7" i="15"/>
  <c r="I3" i="15"/>
  <c r="I5" i="14"/>
  <c r="I6" i="14"/>
  <c r="I7" i="14"/>
  <c r="I8" i="14"/>
  <c r="I4" i="14"/>
  <c r="I14" i="14" l="1"/>
  <c r="I13" i="14"/>
  <c r="I15" i="14"/>
  <c r="I8" i="15"/>
  <c r="I9" i="15"/>
  <c r="I7" i="15"/>
  <c r="F15" i="13" l="1"/>
  <c r="E15" i="13"/>
  <c r="F14" i="13"/>
  <c r="E14" i="13"/>
  <c r="F13" i="13"/>
  <c r="I15" i="13" l="1"/>
  <c r="I14" i="13"/>
  <c r="I13" i="13"/>
</calcChain>
</file>

<file path=xl/sharedStrings.xml><?xml version="1.0" encoding="utf-8"?>
<sst xmlns="http://schemas.openxmlformats.org/spreadsheetml/2006/main" count="140" uniqueCount="28">
  <si>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</si>
  <si>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</si>
  <si>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</si>
  <si>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</si>
  <si>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</si>
  <si>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</si>
  <si>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</si>
  <si>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</si>
  <si>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</si>
  <si>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</si>
  <si>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</si>
  <si>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</si>
  <si>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</si>
  <si>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</si>
  <si>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</si>
  <si>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</si>
  <si>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</si>
  <si>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BS</t>
    <phoneticPr fontId="19" type="noConversion"/>
  </si>
  <si>
    <t>조작전원용</t>
    <phoneticPr fontId="19" type="noConversion"/>
  </si>
  <si>
    <t>비상전원용</t>
    <phoneticPr fontId="19" type="noConversion"/>
  </si>
  <si>
    <t>발전기시동용</t>
    <phoneticPr fontId="19" type="noConversion"/>
  </si>
  <si>
    <t>RP200</t>
    <phoneticPr fontId="19" type="noConversion"/>
  </si>
  <si>
    <t>내부저항
참고값(mΩ)</t>
    <phoneticPr fontId="19" type="noConversion"/>
  </si>
  <si>
    <t>내부저항 증가율</t>
    <phoneticPr fontId="19" type="noConversion"/>
  </si>
  <si>
    <t>내부저항 증가율</t>
    <phoneticPr fontId="19" type="noConversion"/>
  </si>
  <si>
    <t>이마트 사천점</t>
    <phoneticPr fontId="19" type="noConversion"/>
  </si>
  <si>
    <t>2023.01.07</t>
    <phoneticPr fontId="19" type="noConversion"/>
  </si>
  <si>
    <t>2022.05.09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</si>
</sst>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3" xfId="0" applyFont="1" applyFill="1" applyBorder="1" applyAlignment="1">
      <alignment horizontal="center" vertical="center" shrinkToFi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0" fontId="0" fillId="33" borderId="0" xfId="0" applyFont="1" applyFill="1">
      <alignment vertical="center"/>
    </xf>
    <xf numFmtId="0" fontId="20" fillId="0" borderId="11" xfId="42" applyFont="1" applyFill="1" applyBorder="1" applyAlignment="1">
      <alignment horizontal="center" vertical="center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0" applyFont="1" applyFill="1" applyBorder="1" applyAlignment="1">
      <alignment horizontal="center" vertical="center" shrinkToFit="1"/>
    </xf>
    <xf numFmtId="177" fontId="20" fillId="0" borderId="10" xfId="0" applyNumberFormat="1" applyFont="1" applyFill="1" applyBorder="1" applyAlignment="1">
      <alignment horizontal="center" vertical="center"/>
    </xf>
    <xf numFmtId="0" fontId="21" fillId="0" borderId="10" xfId="42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/>
    </xf>
    <xf numFmtId="177" fontId="21" fillId="0" borderId="10" xfId="42" applyNumberFormat="1" applyFont="1" applyFill="1" applyBorder="1" applyAlignment="1">
      <alignment horizontal="center" vertical="center" wrapText="1"/>
    </xf>
    <xf numFmtId="9" fontId="21" fillId="0" borderId="10" xfId="43" applyFont="1" applyFill="1" applyBorder="1" applyAlignment="1">
      <alignment horizontal="center" vertical="center" wrapText="1"/>
    </xf>
    <xf numFmtId="0" fontId="22" fillId="0" borderId="0" xfId="0" applyFont="1">
      <alignment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4" Type="http://schemas.openxmlformats.org/officeDocument/2006/relationships/image" Target="../media/image4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Relationship Id="rId4" Type="http://schemas.openxmlformats.org/officeDocument/2006/relationships/image" Target="../media/image8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0.jpg"/><Relationship Id="rId1" Type="http://schemas.openxmlformats.org/officeDocument/2006/relationships/image" Target="../media/image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16</xdr:row>
      <xdr:rowOff>2061882</xdr:rowOff>
    </xdr:from>
    <xdr:to>
      <xdr:col>2</xdr:col>
      <xdr:colOff>324970</xdr:colOff>
      <xdr:row>16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2</xdr:col>
      <xdr:colOff>669955</xdr:colOff>
      <xdr:row>16</xdr:row>
      <xdr:rowOff>2018665</xdr:rowOff>
    </xdr:from>
    <xdr:to>
      <xdr:col>4</xdr:col>
      <xdr:colOff>346585</xdr:colOff>
      <xdr:row>16</xdr:row>
      <xdr:rowOff>2354842</xdr:rowOff>
    </xdr:to>
    <xdr:sp macro="" textlink="">
      <xdr:nvSpPr>
        <xdr:cNvPr id="3" name="TextBox 2"/>
        <xdr:cNvSpPr txBox="1"/>
      </xdr:nvSpPr>
      <xdr:spPr>
        <a:xfrm>
          <a:off x="2975005" y="12210415"/>
          <a:ext cx="1505430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형명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>
    <xdr:from>
      <xdr:col>6</xdr:col>
      <xdr:colOff>28575</xdr:colOff>
      <xdr:row>16</xdr:row>
      <xdr:rowOff>2057400</xdr:rowOff>
    </xdr:from>
    <xdr:to>
      <xdr:col>7</xdr:col>
      <xdr:colOff>524355</xdr:colOff>
      <xdr:row>16</xdr:row>
      <xdr:rowOff>2393577</xdr:rowOff>
    </xdr:to>
    <xdr:sp macro="" textlink="">
      <xdr:nvSpPr>
        <xdr:cNvPr id="4" name="TextBox 3"/>
        <xdr:cNvSpPr txBox="1"/>
      </xdr:nvSpPr>
      <xdr:spPr>
        <a:xfrm>
          <a:off x="6000750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Crack </a:t>
          </a:r>
          <a:r>
            <a:rPr lang="ko-KR" altLang="en-US" sz="1100"/>
            <a:t>발생</a:t>
          </a:r>
        </a:p>
      </xdr:txBody>
    </xdr:sp>
    <xdr:clientData/>
  </xdr:twoCellAnchor>
  <xdr:twoCellAnchor>
    <xdr:from>
      <xdr:col>7</xdr:col>
      <xdr:colOff>847725</xdr:colOff>
      <xdr:row>16</xdr:row>
      <xdr:rowOff>2057400</xdr:rowOff>
    </xdr:from>
    <xdr:to>
      <xdr:col>8</xdr:col>
      <xdr:colOff>895830</xdr:colOff>
      <xdr:row>16</xdr:row>
      <xdr:rowOff>2393577</xdr:rowOff>
    </xdr:to>
    <xdr:sp macro="" textlink="">
      <xdr:nvSpPr>
        <xdr:cNvPr id="5" name="TextBox 4"/>
        <xdr:cNvSpPr txBox="1"/>
      </xdr:nvSpPr>
      <xdr:spPr>
        <a:xfrm>
          <a:off x="7667625" y="12249150"/>
          <a:ext cx="1343505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조치완료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413372</xdr:colOff>
      <xdr:row>16</xdr:row>
      <xdr:rowOff>172226</xdr:rowOff>
    </xdr:from>
    <xdr:to>
      <xdr:col>8</xdr:col>
      <xdr:colOff>666750</xdr:colOff>
      <xdr:row>16</xdr:row>
      <xdr:rowOff>1876423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5807775" y="4902898"/>
          <a:ext cx="1704197" cy="2034553"/>
        </a:xfrm>
        <a:prstGeom prst="rect">
          <a:avLst/>
        </a:prstGeom>
      </xdr:spPr>
    </xdr:pic>
    <xdr:clientData/>
  </xdr:twoCellAnchor>
  <xdr:twoCellAnchor editAs="oneCell">
    <xdr:from>
      <xdr:col>1</xdr:col>
      <xdr:colOff>716625</xdr:colOff>
      <xdr:row>16</xdr:row>
      <xdr:rowOff>173700</xdr:rowOff>
    </xdr:from>
    <xdr:to>
      <xdr:col>4</xdr:col>
      <xdr:colOff>314325</xdr:colOff>
      <xdr:row>16</xdr:row>
      <xdr:rowOff>1868681</xdr:rowOff>
    </xdr:to>
    <xdr:pic>
      <xdr:nvPicPr>
        <xdr:cNvPr id="15" name="그림 1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2950" y="5069550"/>
          <a:ext cx="2379000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95100</xdr:colOff>
      <xdr:row>18</xdr:row>
      <xdr:rowOff>180825</xdr:rowOff>
    </xdr:from>
    <xdr:to>
      <xdr:col>6</xdr:col>
      <xdr:colOff>657225</xdr:colOff>
      <xdr:row>26</xdr:row>
      <xdr:rowOff>199406</xdr:rowOff>
    </xdr:to>
    <xdr:pic>
      <xdr:nvPicPr>
        <xdr:cNvPr id="16" name="그림 1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2725" y="7315050"/>
          <a:ext cx="193372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26025</xdr:colOff>
      <xdr:row>18</xdr:row>
      <xdr:rowOff>45075</xdr:rowOff>
    </xdr:from>
    <xdr:to>
      <xdr:col>8</xdr:col>
      <xdr:colOff>959625</xdr:colOff>
      <xdr:row>26</xdr:row>
      <xdr:rowOff>63656</xdr:rowOff>
    </xdr:to>
    <xdr:pic>
      <xdr:nvPicPr>
        <xdr:cNvPr id="17" name="그림 1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6300" y="7179300"/>
          <a:ext cx="1933725" cy="16949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866775</xdr:colOff>
      <xdr:row>17</xdr:row>
      <xdr:rowOff>438150</xdr:rowOff>
    </xdr:from>
    <xdr:to>
      <xdr:col>4</xdr:col>
      <xdr:colOff>126375</xdr:colOff>
      <xdr:row>17</xdr:row>
      <xdr:rowOff>2133131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00250" y="497205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6</xdr:col>
      <xdr:colOff>397650</xdr:colOff>
      <xdr:row>17</xdr:row>
      <xdr:rowOff>407175</xdr:rowOff>
    </xdr:from>
    <xdr:to>
      <xdr:col>8</xdr:col>
      <xdr:colOff>514500</xdr:colOff>
      <xdr:row>17</xdr:row>
      <xdr:rowOff>2102156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9825" y="4941075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4</xdr:col>
      <xdr:colOff>264300</xdr:colOff>
      <xdr:row>19</xdr:row>
      <xdr:rowOff>178650</xdr:rowOff>
    </xdr:from>
    <xdr:to>
      <xdr:col>6</xdr:col>
      <xdr:colOff>685950</xdr:colOff>
      <xdr:row>28</xdr:row>
      <xdr:rowOff>73406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8150" y="7398600"/>
          <a:ext cx="2259975" cy="1694981"/>
        </a:xfrm>
        <a:prstGeom prst="rect">
          <a:avLst/>
        </a:prstGeom>
      </xdr:spPr>
    </xdr:pic>
    <xdr:clientData/>
  </xdr:twoCellAnchor>
  <xdr:twoCellAnchor editAs="oneCell">
    <xdr:from>
      <xdr:col>7</xdr:col>
      <xdr:colOff>73725</xdr:colOff>
      <xdr:row>19</xdr:row>
      <xdr:rowOff>159525</xdr:rowOff>
    </xdr:from>
    <xdr:to>
      <xdr:col>9</xdr:col>
      <xdr:colOff>75</xdr:colOff>
      <xdr:row>28</xdr:row>
      <xdr:rowOff>54281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93625" y="7379475"/>
          <a:ext cx="2259975" cy="16949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90357" y="1225363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542924</xdr:colOff>
      <xdr:row>10</xdr:row>
      <xdr:rowOff>76200</xdr:rowOff>
    </xdr:from>
    <xdr:to>
      <xdr:col>8</xdr:col>
      <xdr:colOff>850274</xdr:colOff>
      <xdr:row>10</xdr:row>
      <xdr:rowOff>1583550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915024" y="3571875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578625</xdr:colOff>
      <xdr:row>10</xdr:row>
      <xdr:rowOff>26176</xdr:rowOff>
    </xdr:from>
    <xdr:to>
      <xdr:col>3</xdr:col>
      <xdr:colOff>600225</xdr:colOff>
      <xdr:row>10</xdr:row>
      <xdr:rowOff>1533526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4950" y="3521851"/>
          <a:ext cx="2259975" cy="15073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156882</xdr:colOff>
      <xdr:row>10</xdr:row>
      <xdr:rowOff>2061882</xdr:rowOff>
    </xdr:from>
    <xdr:to>
      <xdr:col>2</xdr:col>
      <xdr:colOff>324970</xdr:colOff>
      <xdr:row>10</xdr:row>
      <xdr:rowOff>2398059</xdr:rowOff>
    </xdr:to>
    <xdr:sp macro="" textlink="">
      <xdr:nvSpPr>
        <xdr:cNvPr id="2" name="TextBox 1"/>
        <xdr:cNvSpPr txBox="1"/>
      </xdr:nvSpPr>
      <xdr:spPr>
        <a:xfrm>
          <a:off x="1233207" y="5138457"/>
          <a:ext cx="1120588" cy="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/>
            <a:t>LOT</a:t>
          </a:r>
          <a:r>
            <a:rPr lang="ko-KR" altLang="en-US" sz="1100"/>
            <a:t>번호</a:t>
          </a:r>
          <a:endParaRPr lang="en-US" altLang="ko-KR" sz="1100"/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364349</xdr:colOff>
      <xdr:row>10</xdr:row>
      <xdr:rowOff>107174</xdr:rowOff>
    </xdr:from>
    <xdr:to>
      <xdr:col>8</xdr:col>
      <xdr:colOff>671699</xdr:colOff>
      <xdr:row>10</xdr:row>
      <xdr:rowOff>1614524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5736449" y="3602849"/>
          <a:ext cx="2259975" cy="1507350"/>
        </a:xfrm>
        <a:prstGeom prst="rect">
          <a:avLst/>
        </a:prstGeom>
      </xdr:spPr>
    </xdr:pic>
    <xdr:clientData/>
  </xdr:twoCellAnchor>
  <xdr:twoCellAnchor editAs="oneCell">
    <xdr:from>
      <xdr:col>1</xdr:col>
      <xdr:colOff>400050</xdr:colOff>
      <xdr:row>10</xdr:row>
      <xdr:rowOff>57150</xdr:rowOff>
    </xdr:from>
    <xdr:to>
      <xdr:col>3</xdr:col>
      <xdr:colOff>421650</xdr:colOff>
      <xdr:row>10</xdr:row>
      <xdr:rowOff>1564500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6375" y="3552825"/>
          <a:ext cx="2259975" cy="1507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workbookViewId="0">
      <selection activeCell="G5" sqref="G5:G12"/>
    </sheetView>
  </sheetViews>
  <sheetFormatPr defaultRowHeight="16.5"/>
  <cols>
    <col min="1" max="1" width="14.125" bestFit="1" customWidth="1"/>
    <col min="2" max="2" width="12.5" bestFit="1" customWidth="1"/>
    <col min="3" max="3" width="15" bestFit="1" customWidth="1"/>
    <col min="7" max="7" width="10.25" bestFit="1" customWidth="1"/>
    <col min="8" max="8" width="13.125" bestFit="1" customWidth="1"/>
    <col min="9" max="9" width="15.125" bestFit="1" customWidth="1"/>
  </cols>
  <sheetData>
    <row r="1" spans="1:11" ht="17.25" thickBot="1">
      <c r="A1" s="7"/>
      <c r="B1" s="7"/>
      <c r="C1" s="7"/>
      <c r="D1" s="7"/>
      <c r="E1" s="8"/>
      <c r="F1" s="9"/>
      <c r="G1" s="9"/>
      <c r="H1" s="9"/>
      <c r="I1" s="7"/>
    </row>
    <row r="2" spans="1:11" ht="38.25" customHeight="1" thickBot="1">
      <c r="A2" s="27" t="s">
        <v>0</v>
      </c>
      <c r="B2" s="31" t="s">
        <v>21</v>
      </c>
      <c r="C2" s="27" t="s">
        <v>1</v>
      </c>
      <c r="D2" s="44" t="s">
        <v>26</v>
      </c>
      <c r="E2" s="45"/>
      <c r="F2" s="10" t="s">
        <v>5</v>
      </c>
      <c r="G2" s="14" t="s">
        <v>17</v>
      </c>
      <c r="H2" s="27" t="s">
        <v>6</v>
      </c>
      <c r="I2" s="10">
        <v>9</v>
      </c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</row>
    <row r="4" spans="1:11">
      <c r="A4" s="19">
        <v>45456</v>
      </c>
      <c r="B4" s="20" t="s">
        <v>25</v>
      </c>
      <c r="C4" s="20" t="s">
        <v>19</v>
      </c>
      <c r="D4" s="2">
        <v>1</v>
      </c>
      <c r="E4" s="11">
        <v>13.31</v>
      </c>
      <c r="F4" s="29">
        <v>2.61</v>
      </c>
      <c r="G4" s="28">
        <v>30</v>
      </c>
      <c r="H4" s="25">
        <v>2.8</v>
      </c>
      <c r="I4" s="30">
        <f>F4/H4</f>
        <v>0.93214285714285716</v>
      </c>
    </row>
    <row r="5" spans="1:11">
      <c r="A5" s="19">
        <v>45456</v>
      </c>
      <c r="B5" s="20" t="s">
        <v>25</v>
      </c>
      <c r="C5" s="20" t="s">
        <v>19</v>
      </c>
      <c r="D5" s="2">
        <v>2</v>
      </c>
      <c r="E5" s="11">
        <v>13.31</v>
      </c>
      <c r="F5" s="29">
        <v>2.57</v>
      </c>
      <c r="G5" s="28">
        <v>30</v>
      </c>
      <c r="H5" s="25">
        <v>2.8</v>
      </c>
      <c r="I5" s="30">
        <f t="shared" ref="I5:I12" si="0">F5/H5</f>
        <v>0.91785714285714282</v>
      </c>
    </row>
    <row r="6" spans="1:11">
      <c r="A6" s="19">
        <v>45456</v>
      </c>
      <c r="B6" s="20" t="s">
        <v>25</v>
      </c>
      <c r="C6" s="20" t="s">
        <v>19</v>
      </c>
      <c r="D6" s="2">
        <v>3</v>
      </c>
      <c r="E6" s="11">
        <v>13.3</v>
      </c>
      <c r="F6" s="29">
        <v>2.57</v>
      </c>
      <c r="G6" s="28">
        <v>30</v>
      </c>
      <c r="H6" s="25">
        <v>2.8</v>
      </c>
      <c r="I6" s="30">
        <f t="shared" si="0"/>
        <v>0.91785714285714282</v>
      </c>
    </row>
    <row r="7" spans="1:11">
      <c r="A7" s="19">
        <v>45456</v>
      </c>
      <c r="B7" s="20" t="s">
        <v>25</v>
      </c>
      <c r="C7" s="20" t="s">
        <v>19</v>
      </c>
      <c r="D7" s="2">
        <v>4</v>
      </c>
      <c r="E7" s="11">
        <v>13.32</v>
      </c>
      <c r="F7" s="29">
        <v>2.56</v>
      </c>
      <c r="G7" s="28">
        <v>30</v>
      </c>
      <c r="H7" s="25">
        <v>2.8</v>
      </c>
      <c r="I7" s="30">
        <f t="shared" si="0"/>
        <v>0.91428571428571437</v>
      </c>
    </row>
    <row r="8" spans="1:11">
      <c r="A8" s="19">
        <v>45456</v>
      </c>
      <c r="B8" s="20" t="s">
        <v>25</v>
      </c>
      <c r="C8" s="20" t="s">
        <v>19</v>
      </c>
      <c r="D8" s="34">
        <v>5</v>
      </c>
      <c r="E8" s="35">
        <v>13.33</v>
      </c>
      <c r="F8" s="36">
        <v>2.6</v>
      </c>
      <c r="G8" s="28">
        <v>30</v>
      </c>
      <c r="H8" s="25">
        <v>2.8</v>
      </c>
      <c r="I8" s="37">
        <f t="shared" si="0"/>
        <v>0.92857142857142871</v>
      </c>
      <c r="J8" s="38"/>
      <c r="K8" s="38"/>
    </row>
    <row r="9" spans="1:11">
      <c r="A9" s="19">
        <v>45456</v>
      </c>
      <c r="B9" s="20" t="s">
        <v>25</v>
      </c>
      <c r="C9" s="32" t="s">
        <v>19</v>
      </c>
      <c r="D9" s="34">
        <v>6</v>
      </c>
      <c r="E9" s="35">
        <v>13.33</v>
      </c>
      <c r="F9" s="36">
        <v>2.5299999999999998</v>
      </c>
      <c r="G9" s="28">
        <v>30</v>
      </c>
      <c r="H9" s="25">
        <v>2.8</v>
      </c>
      <c r="I9" s="37">
        <f t="shared" si="0"/>
        <v>0.90357142857142858</v>
      </c>
      <c r="J9" s="38"/>
      <c r="K9" s="38"/>
    </row>
    <row r="10" spans="1:11">
      <c r="A10" s="19">
        <v>45456</v>
      </c>
      <c r="B10" s="20" t="s">
        <v>25</v>
      </c>
      <c r="C10" s="32" t="s">
        <v>19</v>
      </c>
      <c r="D10" s="34">
        <v>7</v>
      </c>
      <c r="E10" s="35">
        <v>13.35</v>
      </c>
      <c r="F10" s="36">
        <v>2.57</v>
      </c>
      <c r="G10" s="28">
        <v>30</v>
      </c>
      <c r="H10" s="25">
        <v>2.8</v>
      </c>
      <c r="I10" s="37">
        <f t="shared" si="0"/>
        <v>0.91785714285714282</v>
      </c>
      <c r="J10" s="38"/>
      <c r="K10" s="38"/>
    </row>
    <row r="11" spans="1:11">
      <c r="A11" s="19">
        <v>45456</v>
      </c>
      <c r="B11" s="20" t="s">
        <v>25</v>
      </c>
      <c r="C11" s="32" t="s">
        <v>19</v>
      </c>
      <c r="D11" s="34">
        <v>8</v>
      </c>
      <c r="E11" s="35">
        <v>13.35</v>
      </c>
      <c r="F11" s="36">
        <v>2.59</v>
      </c>
      <c r="G11" s="28">
        <v>30</v>
      </c>
      <c r="H11" s="25">
        <v>2.8</v>
      </c>
      <c r="I11" s="37">
        <f t="shared" si="0"/>
        <v>0.92500000000000004</v>
      </c>
      <c r="J11" s="38"/>
      <c r="K11" s="38"/>
    </row>
    <row r="12" spans="1:11">
      <c r="A12" s="19">
        <v>45456</v>
      </c>
      <c r="B12" s="20" t="s">
        <v>25</v>
      </c>
      <c r="C12" s="32" t="s">
        <v>19</v>
      </c>
      <c r="D12" s="34">
        <v>9</v>
      </c>
      <c r="E12" s="35">
        <v>13.36</v>
      </c>
      <c r="F12" s="36">
        <v>2.5499999999999998</v>
      </c>
      <c r="G12" s="28">
        <v>30</v>
      </c>
      <c r="H12" s="25">
        <v>2.8</v>
      </c>
      <c r="I12" s="37">
        <f t="shared" si="0"/>
        <v>0.9107142857142857</v>
      </c>
      <c r="J12" s="38"/>
      <c r="K12" s="38"/>
    </row>
    <row r="13" spans="1:11">
      <c r="A13" s="46" t="s">
        <v>13</v>
      </c>
      <c r="B13" s="47"/>
      <c r="C13" s="47"/>
      <c r="D13" s="48"/>
      <c r="E13" s="4">
        <f>AVERAGE(E4:E12)</f>
        <v>13.328888888888889</v>
      </c>
      <c r="F13" s="4">
        <f>AVERAGE(F4:F12)</f>
        <v>2.572222222222222</v>
      </c>
      <c r="G13" s="33"/>
      <c r="H13" s="33"/>
      <c r="I13" s="4">
        <f>AVERAGE(I4:I12)</f>
        <v>0.91865079365079361</v>
      </c>
    </row>
    <row r="14" spans="1:11">
      <c r="A14" s="46" t="s">
        <v>14</v>
      </c>
      <c r="B14" s="47"/>
      <c r="C14" s="47"/>
      <c r="D14" s="48"/>
      <c r="E14" s="4">
        <f>MAX(E4:E12)</f>
        <v>13.36</v>
      </c>
      <c r="F14" s="4">
        <f>MAX(F4:F12)</f>
        <v>2.61</v>
      </c>
      <c r="G14" s="5"/>
      <c r="H14" s="6"/>
      <c r="I14" s="4">
        <f>MAX(I4:I12)</f>
        <v>0.93214285714285716</v>
      </c>
    </row>
    <row r="15" spans="1:11">
      <c r="A15" s="46" t="s">
        <v>15</v>
      </c>
      <c r="B15" s="47"/>
      <c r="C15" s="47"/>
      <c r="D15" s="48"/>
      <c r="E15" s="4">
        <f>MIN(E4:E12)</f>
        <v>13.3</v>
      </c>
      <c r="F15" s="4">
        <f>MIN(F4:F12)</f>
        <v>2.5299999999999998</v>
      </c>
      <c r="G15" s="5"/>
      <c r="H15" s="6"/>
      <c r="I15" s="4">
        <f>MIN(I4:I12)</f>
        <v>0.90357142857142858</v>
      </c>
    </row>
    <row r="16" spans="1:11" ht="100.5" customHeight="1">
      <c r="A16" s="1" t="s">
        <v>9</v>
      </c>
      <c r="B16" s="49"/>
      <c r="C16" s="40"/>
      <c r="D16" s="40"/>
      <c r="E16" s="41"/>
      <c r="F16" s="3" t="s">
        <v>10</v>
      </c>
      <c r="G16" s="40"/>
      <c r="H16" s="40"/>
      <c r="I16" s="41"/>
    </row>
    <row r="17" spans="1:9" ht="159.75" customHeight="1">
      <c r="A17" s="3" t="s">
        <v>11</v>
      </c>
      <c r="B17" s="39"/>
      <c r="C17" s="40"/>
      <c r="D17" s="40"/>
      <c r="E17" s="41"/>
      <c r="F17" s="3"/>
      <c r="G17" s="42"/>
      <c r="H17" s="42"/>
      <c r="I17" s="43"/>
    </row>
  </sheetData>
  <autoFilter ref="A3:I3"/>
  <mergeCells count="8">
    <mergeCell ref="B17:E17"/>
    <mergeCell ref="G17:I17"/>
    <mergeCell ref="G16:I16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zoomScaleNormal="100" workbookViewId="0">
      <selection activeCell="G5" sqref="G5:G12"/>
    </sheetView>
  </sheetViews>
  <sheetFormatPr defaultRowHeight="15.75"/>
  <cols>
    <col min="1" max="1" width="14.875" style="7" customWidth="1"/>
    <col min="2" max="2" width="15.375" style="7" customWidth="1"/>
    <col min="3" max="3" width="1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13.625" style="7" customWidth="1"/>
    <col min="10" max="16384" width="9" style="7"/>
  </cols>
  <sheetData>
    <row r="1" spans="1:11" ht="16.5" thickBot="1"/>
    <row r="2" spans="1:11" ht="45.6" customHeight="1" thickBot="1">
      <c r="A2" s="18" t="s">
        <v>0</v>
      </c>
      <c r="B2" s="31" t="s">
        <v>21</v>
      </c>
      <c r="C2" s="18" t="s">
        <v>1</v>
      </c>
      <c r="D2" s="44" t="s">
        <v>26</v>
      </c>
      <c r="E2" s="45"/>
      <c r="F2" s="10" t="s">
        <v>5</v>
      </c>
      <c r="G2" s="14" t="s">
        <v>17</v>
      </c>
      <c r="H2" s="18" t="s">
        <v>6</v>
      </c>
      <c r="I2" s="10">
        <v>9</v>
      </c>
      <c r="J2"/>
      <c r="K2"/>
    </row>
    <row r="3" spans="1:11" ht="31.5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16</v>
      </c>
      <c r="G3" s="12" t="s">
        <v>8</v>
      </c>
      <c r="H3" s="16" t="s">
        <v>22</v>
      </c>
      <c r="I3" s="17" t="s">
        <v>23</v>
      </c>
      <c r="J3"/>
      <c r="K3"/>
    </row>
    <row r="4" spans="1:11" ht="16.5">
      <c r="A4" s="19">
        <v>45456</v>
      </c>
      <c r="B4" s="20" t="s">
        <v>25</v>
      </c>
      <c r="C4" s="20" t="s">
        <v>18</v>
      </c>
      <c r="D4" s="23">
        <v>1</v>
      </c>
      <c r="E4" s="11">
        <v>13.34</v>
      </c>
      <c r="F4" s="29">
        <v>2.61</v>
      </c>
      <c r="G4" s="28">
        <v>30</v>
      </c>
      <c r="H4" s="25">
        <v>2.8</v>
      </c>
      <c r="I4" s="30">
        <f>F4/H4</f>
        <v>0.93214285714285716</v>
      </c>
      <c r="J4"/>
      <c r="K4"/>
    </row>
    <row r="5" spans="1:11" ht="16.5">
      <c r="A5" s="19">
        <v>45456</v>
      </c>
      <c r="B5" s="20" t="s">
        <v>25</v>
      </c>
      <c r="C5" s="20" t="s">
        <v>18</v>
      </c>
      <c r="D5" s="23">
        <v>2</v>
      </c>
      <c r="E5" s="11">
        <v>13.34</v>
      </c>
      <c r="F5" s="29">
        <v>2.6</v>
      </c>
      <c r="G5" s="28">
        <v>30</v>
      </c>
      <c r="H5" s="25">
        <v>2.8</v>
      </c>
      <c r="I5" s="30">
        <f t="shared" ref="I5:I12" si="0">F5/H5</f>
        <v>0.92857142857142871</v>
      </c>
      <c r="J5"/>
      <c r="K5"/>
    </row>
    <row r="6" spans="1:11" ht="16.5">
      <c r="A6" s="19">
        <v>45456</v>
      </c>
      <c r="B6" s="20" t="s">
        <v>25</v>
      </c>
      <c r="C6" s="20" t="s">
        <v>18</v>
      </c>
      <c r="D6" s="23">
        <v>3</v>
      </c>
      <c r="E6" s="11">
        <v>13.34</v>
      </c>
      <c r="F6" s="29">
        <v>2.57</v>
      </c>
      <c r="G6" s="28">
        <v>30</v>
      </c>
      <c r="H6" s="25">
        <v>2.8</v>
      </c>
      <c r="I6" s="30">
        <f t="shared" si="0"/>
        <v>0.91785714285714282</v>
      </c>
      <c r="J6"/>
      <c r="K6"/>
    </row>
    <row r="7" spans="1:11" ht="16.5">
      <c r="A7" s="19">
        <v>45456</v>
      </c>
      <c r="B7" s="20" t="s">
        <v>25</v>
      </c>
      <c r="C7" s="20" t="s">
        <v>18</v>
      </c>
      <c r="D7" s="23">
        <v>4</v>
      </c>
      <c r="E7" s="11">
        <v>13.36</v>
      </c>
      <c r="F7" s="29">
        <v>2.57</v>
      </c>
      <c r="G7" s="28">
        <v>30</v>
      </c>
      <c r="H7" s="25">
        <v>2.8</v>
      </c>
      <c r="I7" s="30">
        <f t="shared" si="0"/>
        <v>0.91785714285714282</v>
      </c>
      <c r="J7"/>
      <c r="K7"/>
    </row>
    <row r="8" spans="1:11" ht="16.5">
      <c r="A8" s="19">
        <v>45456</v>
      </c>
      <c r="B8" s="20" t="s">
        <v>25</v>
      </c>
      <c r="C8" s="20" t="s">
        <v>18</v>
      </c>
      <c r="D8" s="23">
        <v>5</v>
      </c>
      <c r="E8" s="35">
        <v>13.37</v>
      </c>
      <c r="F8" s="36">
        <v>2.59</v>
      </c>
      <c r="G8" s="28">
        <v>30</v>
      </c>
      <c r="H8" s="25">
        <v>2.8</v>
      </c>
      <c r="I8" s="37">
        <f t="shared" si="0"/>
        <v>0.92500000000000004</v>
      </c>
      <c r="J8"/>
      <c r="K8"/>
    </row>
    <row r="9" spans="1:11" ht="16.5">
      <c r="A9" s="19">
        <v>45456</v>
      </c>
      <c r="B9" s="20" t="s">
        <v>25</v>
      </c>
      <c r="C9" s="20" t="s">
        <v>18</v>
      </c>
      <c r="D9" s="23">
        <v>6</v>
      </c>
      <c r="E9" s="35">
        <v>13.36</v>
      </c>
      <c r="F9" s="36">
        <v>2.54</v>
      </c>
      <c r="G9" s="28">
        <v>30</v>
      </c>
      <c r="H9" s="25">
        <v>2.8</v>
      </c>
      <c r="I9" s="37">
        <f t="shared" si="0"/>
        <v>0.90714285714285725</v>
      </c>
      <c r="J9" s="26"/>
      <c r="K9"/>
    </row>
    <row r="10" spans="1:11" ht="16.5">
      <c r="A10" s="19">
        <v>45456</v>
      </c>
      <c r="B10" s="20" t="s">
        <v>25</v>
      </c>
      <c r="C10" s="20" t="s">
        <v>18</v>
      </c>
      <c r="D10" s="23">
        <v>7</v>
      </c>
      <c r="E10" s="35">
        <v>13.38</v>
      </c>
      <c r="F10" s="36">
        <v>2.5099999999999998</v>
      </c>
      <c r="G10" s="28">
        <v>30</v>
      </c>
      <c r="H10" s="25">
        <v>2.8</v>
      </c>
      <c r="I10" s="37">
        <f t="shared" si="0"/>
        <v>0.89642857142857146</v>
      </c>
      <c r="J10" s="26"/>
      <c r="K10"/>
    </row>
    <row r="11" spans="1:11" ht="16.5">
      <c r="A11" s="19">
        <v>45456</v>
      </c>
      <c r="B11" s="20" t="s">
        <v>25</v>
      </c>
      <c r="C11" s="20" t="s">
        <v>18</v>
      </c>
      <c r="D11" s="23">
        <v>8</v>
      </c>
      <c r="E11" s="35">
        <v>13.38</v>
      </c>
      <c r="F11" s="36">
        <v>2.58</v>
      </c>
      <c r="G11" s="28">
        <v>30</v>
      </c>
      <c r="H11" s="25">
        <v>2.8</v>
      </c>
      <c r="I11" s="37">
        <f t="shared" si="0"/>
        <v>0.92142857142857149</v>
      </c>
      <c r="J11" s="26"/>
      <c r="K11"/>
    </row>
    <row r="12" spans="1:11" ht="16.5">
      <c r="A12" s="19">
        <v>45456</v>
      </c>
      <c r="B12" s="20" t="s">
        <v>25</v>
      </c>
      <c r="C12" s="20" t="s">
        <v>18</v>
      </c>
      <c r="D12" s="23">
        <v>9</v>
      </c>
      <c r="E12" s="35">
        <v>13.39</v>
      </c>
      <c r="F12" s="36">
        <v>2.5499999999999998</v>
      </c>
      <c r="G12" s="28">
        <v>30</v>
      </c>
      <c r="H12" s="25">
        <v>2.8</v>
      </c>
      <c r="I12" s="37">
        <f t="shared" si="0"/>
        <v>0.9107142857142857</v>
      </c>
      <c r="J12" s="26"/>
      <c r="K12"/>
    </row>
    <row r="13" spans="1:11" ht="16.5">
      <c r="A13" s="50" t="s">
        <v>13</v>
      </c>
      <c r="B13" s="51"/>
      <c r="C13" s="51"/>
      <c r="D13" s="52"/>
      <c r="E13" s="21">
        <f>AVERAGE(E4:E12)</f>
        <v>13.362222222222222</v>
      </c>
      <c r="F13" s="21">
        <f>AVERAGE(F4:F12)</f>
        <v>2.568888888888889</v>
      </c>
      <c r="G13" s="25"/>
      <c r="H13" s="25"/>
      <c r="I13" s="22">
        <f>AVERAGE(I4:I12)</f>
        <v>0.91746031746031753</v>
      </c>
      <c r="J13"/>
      <c r="K13"/>
    </row>
    <row r="14" spans="1:11" ht="16.5">
      <c r="A14" s="46" t="s">
        <v>14</v>
      </c>
      <c r="B14" s="47"/>
      <c r="C14" s="47"/>
      <c r="D14" s="48"/>
      <c r="E14" s="4">
        <f>MAX(E4:E12)</f>
        <v>13.39</v>
      </c>
      <c r="F14" s="4">
        <f>MAX(F4:F12)</f>
        <v>2.61</v>
      </c>
      <c r="G14" s="5"/>
      <c r="H14" s="6"/>
      <c r="I14" s="15">
        <f>MAX(I4:I12)</f>
        <v>0.93214285714285716</v>
      </c>
      <c r="J14"/>
      <c r="K14"/>
    </row>
    <row r="15" spans="1:11" ht="16.5">
      <c r="A15" s="46" t="s">
        <v>15</v>
      </c>
      <c r="B15" s="47"/>
      <c r="C15" s="47"/>
      <c r="D15" s="48"/>
      <c r="E15" s="4">
        <f>MIN(E4:E12)</f>
        <v>13.34</v>
      </c>
      <c r="F15" s="4">
        <f>MIN(F4:F12)</f>
        <v>2.5099999999999998</v>
      </c>
      <c r="G15" s="5"/>
      <c r="H15" s="6"/>
      <c r="I15" s="15">
        <f>MIN(I4:I12)</f>
        <v>0.89642857142857146</v>
      </c>
      <c r="J15"/>
      <c r="K15"/>
    </row>
    <row r="16" spans="1:11" ht="62.45" customHeight="1">
      <c r="A16" s="1" t="s">
        <v>9</v>
      </c>
      <c r="B16" s="49"/>
      <c r="C16" s="40"/>
      <c r="D16" s="40"/>
      <c r="E16" s="41"/>
      <c r="F16" s="3" t="s">
        <v>10</v>
      </c>
      <c r="G16" s="40"/>
      <c r="H16" s="40"/>
      <c r="I16" s="41"/>
      <c r="J16"/>
      <c r="K16"/>
    </row>
    <row r="17" spans="1:10" ht="3.75" customHeight="1">
      <c r="H17" s="13"/>
      <c r="J17"/>
    </row>
    <row r="18" spans="1:10" ht="195.75" customHeight="1">
      <c r="A18" s="3" t="s">
        <v>11</v>
      </c>
      <c r="B18" s="39"/>
      <c r="C18" s="40"/>
      <c r="D18" s="40"/>
      <c r="E18" s="41"/>
      <c r="F18" s="3"/>
      <c r="G18" s="42"/>
      <c r="H18" s="42"/>
      <c r="I18" s="43"/>
      <c r="J18"/>
    </row>
    <row r="19" spans="1:10">
      <c r="H19" s="13"/>
    </row>
    <row r="20" spans="1:10">
      <c r="H20" s="13"/>
    </row>
    <row r="21" spans="1:10">
      <c r="H21" s="13"/>
    </row>
    <row r="22" spans="1:10">
      <c r="H22" s="13"/>
    </row>
  </sheetData>
  <autoFilter ref="A3:I12"/>
  <mergeCells count="8">
    <mergeCell ref="B18:E18"/>
    <mergeCell ref="G18:I18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zoomScaleNormal="100" workbookViewId="0">
      <selection activeCell="G4" sqref="G4:G6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27" t="s">
        <v>0</v>
      </c>
      <c r="B1" s="27" t="s">
        <v>21</v>
      </c>
      <c r="C1" s="27" t="s">
        <v>1</v>
      </c>
      <c r="D1" s="44" t="s">
        <v>27</v>
      </c>
      <c r="E1" s="45"/>
      <c r="F1" s="10" t="s">
        <v>5</v>
      </c>
      <c r="G1" s="14" t="s">
        <v>17</v>
      </c>
      <c r="H1" s="27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24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13.25</v>
      </c>
      <c r="F3" s="21">
        <v>2.1800000000000002</v>
      </c>
      <c r="G3" s="24">
        <v>29</v>
      </c>
      <c r="H3" s="25">
        <v>2.8</v>
      </c>
      <c r="I3" s="22">
        <f t="shared" ref="I3:I6" si="0">F3/H3</f>
        <v>0.77857142857142869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13.24</v>
      </c>
      <c r="F4" s="21">
        <v>2.14</v>
      </c>
      <c r="G4" s="24">
        <v>29</v>
      </c>
      <c r="H4" s="25">
        <v>2.8</v>
      </c>
      <c r="I4" s="22">
        <f t="shared" si="0"/>
        <v>0.76428571428571435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13.24</v>
      </c>
      <c r="F5" s="21">
        <v>2.15</v>
      </c>
      <c r="G5" s="24">
        <v>29</v>
      </c>
      <c r="H5" s="25">
        <v>2.8</v>
      </c>
      <c r="I5" s="22">
        <f t="shared" si="0"/>
        <v>0.7678571428571429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13.23</v>
      </c>
      <c r="F6" s="21">
        <v>2.19</v>
      </c>
      <c r="G6" s="24">
        <v>29</v>
      </c>
      <c r="H6" s="25">
        <v>2.8</v>
      </c>
      <c r="I6" s="22">
        <f t="shared" si="0"/>
        <v>0.78214285714285714</v>
      </c>
    </row>
    <row r="7" spans="1:11">
      <c r="A7" s="50" t="s">
        <v>13</v>
      </c>
      <c r="B7" s="51"/>
      <c r="C7" s="51"/>
      <c r="D7" s="52"/>
      <c r="E7" s="21">
        <f>AVERAGE(E3:E6)</f>
        <v>13.240000000000002</v>
      </c>
      <c r="F7" s="21">
        <f>AVERAGE(F3:F6)</f>
        <v>2.165</v>
      </c>
      <c r="G7" s="25"/>
      <c r="H7" s="25"/>
      <c r="I7" s="22">
        <f>AVERAGE(I3:I6)</f>
        <v>0.77321428571428574</v>
      </c>
    </row>
    <row r="8" spans="1:11">
      <c r="A8" s="46" t="s">
        <v>14</v>
      </c>
      <c r="B8" s="47"/>
      <c r="C8" s="47"/>
      <c r="D8" s="48"/>
      <c r="E8" s="4">
        <f>MAX(E3:E6)</f>
        <v>13.25</v>
      </c>
      <c r="F8" s="4">
        <f>MAX(F3:F6)</f>
        <v>2.19</v>
      </c>
      <c r="G8" s="5"/>
      <c r="H8" s="6"/>
      <c r="I8" s="15">
        <f>MAX(I3:I6)</f>
        <v>0.78214285714285714</v>
      </c>
    </row>
    <row r="9" spans="1:11">
      <c r="A9" s="46" t="s">
        <v>15</v>
      </c>
      <c r="B9" s="47"/>
      <c r="C9" s="47"/>
      <c r="D9" s="48"/>
      <c r="E9" s="4">
        <f>MIN(E3:E6)</f>
        <v>13.23</v>
      </c>
      <c r="F9" s="4">
        <f>MIN(F3:F6)</f>
        <v>2.14</v>
      </c>
      <c r="G9" s="5"/>
      <c r="H9" s="6"/>
      <c r="I9" s="15">
        <f>MIN(I3:I6)</f>
        <v>0.76428571428571435</v>
      </c>
    </row>
    <row r="10" spans="1:11" ht="88.5" customHeight="1">
      <c r="A10" s="1" t="s">
        <v>9</v>
      </c>
      <c r="B10" s="49"/>
      <c r="C10" s="40"/>
      <c r="D10" s="40"/>
      <c r="E10" s="41"/>
      <c r="F10" s="3" t="s">
        <v>10</v>
      </c>
      <c r="G10" s="40"/>
      <c r="H10" s="40"/>
      <c r="I10" s="41"/>
    </row>
    <row r="11" spans="1:11" ht="129" customHeight="1">
      <c r="A11" s="3" t="s">
        <v>11</v>
      </c>
      <c r="B11" s="39"/>
      <c r="C11" s="40"/>
      <c r="D11" s="40"/>
      <c r="E11" s="41"/>
      <c r="F11" s="3"/>
      <c r="G11" s="42"/>
      <c r="H11" s="42"/>
      <c r="I11" s="43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Normal="100" workbookViewId="0">
      <selection activeCell="G7" sqref="G7"/>
    </sheetView>
  </sheetViews>
  <sheetFormatPr defaultRowHeight="16.5"/>
  <cols>
    <col min="1" max="1" width="14.125" bestFit="1" customWidth="1"/>
    <col min="2" max="2" width="12.5" bestFit="1" customWidth="1"/>
    <col min="3" max="3" width="16.875" bestFit="1" customWidth="1"/>
    <col min="7" max="7" width="13.5" customWidth="1"/>
    <col min="8" max="8" width="12.125" customWidth="1"/>
    <col min="9" max="9" width="15.25" customWidth="1"/>
  </cols>
  <sheetData>
    <row r="1" spans="1:11" ht="39.75" customHeight="1" thickBot="1">
      <c r="A1" s="31" t="s">
        <v>0</v>
      </c>
      <c r="B1" s="31" t="s">
        <v>21</v>
      </c>
      <c r="C1" s="31" t="s">
        <v>1</v>
      </c>
      <c r="D1" s="44" t="s">
        <v>27</v>
      </c>
      <c r="E1" s="45"/>
      <c r="F1" s="10" t="s">
        <v>5</v>
      </c>
      <c r="G1" s="14" t="s">
        <v>17</v>
      </c>
      <c r="H1" s="31" t="s">
        <v>6</v>
      </c>
      <c r="I1" s="10">
        <v>4</v>
      </c>
    </row>
    <row r="2" spans="1:11" ht="31.5">
      <c r="A2" s="2" t="s">
        <v>7</v>
      </c>
      <c r="B2" s="2" t="s">
        <v>4</v>
      </c>
      <c r="C2" s="2" t="s">
        <v>12</v>
      </c>
      <c r="D2" s="2" t="s">
        <v>2</v>
      </c>
      <c r="E2" s="11" t="s">
        <v>3</v>
      </c>
      <c r="F2" s="16" t="s">
        <v>16</v>
      </c>
      <c r="G2" s="12" t="s">
        <v>8</v>
      </c>
      <c r="H2" s="16" t="s">
        <v>22</v>
      </c>
      <c r="I2" s="17" t="s">
        <v>23</v>
      </c>
    </row>
    <row r="3" spans="1:11">
      <c r="A3" s="19">
        <v>45456</v>
      </c>
      <c r="B3" s="20" t="s">
        <v>25</v>
      </c>
      <c r="C3" s="20" t="s">
        <v>20</v>
      </c>
      <c r="D3" s="23">
        <v>1</v>
      </c>
      <c r="E3" s="21">
        <v>13.22</v>
      </c>
      <c r="F3" s="21">
        <v>2.14</v>
      </c>
      <c r="G3" s="24">
        <v>29</v>
      </c>
      <c r="H3" s="25">
        <v>2.8</v>
      </c>
      <c r="I3" s="22">
        <f t="shared" ref="I3:I6" si="0">F3/H3</f>
        <v>0.76428571428571435</v>
      </c>
    </row>
    <row r="4" spans="1:11">
      <c r="A4" s="19">
        <v>45456</v>
      </c>
      <c r="B4" s="20" t="s">
        <v>25</v>
      </c>
      <c r="C4" s="20" t="s">
        <v>20</v>
      </c>
      <c r="D4" s="23">
        <v>2</v>
      </c>
      <c r="E4" s="21">
        <v>13.22</v>
      </c>
      <c r="F4" s="21">
        <v>2.12</v>
      </c>
      <c r="G4" s="24">
        <v>29</v>
      </c>
      <c r="H4" s="25">
        <v>2.8</v>
      </c>
      <c r="I4" s="22">
        <f t="shared" si="0"/>
        <v>0.75714285714285723</v>
      </c>
    </row>
    <row r="5" spans="1:11">
      <c r="A5" s="19">
        <v>45456</v>
      </c>
      <c r="B5" s="20" t="s">
        <v>25</v>
      </c>
      <c r="C5" s="20" t="s">
        <v>20</v>
      </c>
      <c r="D5" s="23">
        <v>3</v>
      </c>
      <c r="E5" s="21">
        <v>13.23</v>
      </c>
      <c r="F5" s="21">
        <v>2.14</v>
      </c>
      <c r="G5" s="24">
        <v>29</v>
      </c>
      <c r="H5" s="25">
        <v>2.8</v>
      </c>
      <c r="I5" s="22">
        <f t="shared" si="0"/>
        <v>0.76428571428571435</v>
      </c>
    </row>
    <row r="6" spans="1:11">
      <c r="A6" s="19">
        <v>45456</v>
      </c>
      <c r="B6" s="20" t="s">
        <v>25</v>
      </c>
      <c r="C6" s="20" t="s">
        <v>20</v>
      </c>
      <c r="D6" s="23">
        <v>4</v>
      </c>
      <c r="E6" s="21">
        <v>13.23</v>
      </c>
      <c r="F6" s="21">
        <v>2.15</v>
      </c>
      <c r="G6" s="24">
        <v>29</v>
      </c>
      <c r="H6" s="25">
        <v>2.8</v>
      </c>
      <c r="I6" s="22">
        <f t="shared" si="0"/>
        <v>0.7678571428571429</v>
      </c>
    </row>
    <row r="7" spans="1:11">
      <c r="A7" s="50" t="s">
        <v>13</v>
      </c>
      <c r="B7" s="51"/>
      <c r="C7" s="51"/>
      <c r="D7" s="52"/>
      <c r="E7" s="21">
        <f>AVERAGE(E3:E6)</f>
        <v>13.225000000000001</v>
      </c>
      <c r="F7" s="21">
        <f>AVERAGE(F3:F6)</f>
        <v>2.1375000000000002</v>
      </c>
      <c r="G7" s="25"/>
      <c r="H7" s="25"/>
      <c r="I7" s="22">
        <f>AVERAGE(I3:I6)</f>
        <v>0.76339285714285721</v>
      </c>
    </row>
    <row r="8" spans="1:11">
      <c r="A8" s="46" t="s">
        <v>14</v>
      </c>
      <c r="B8" s="47"/>
      <c r="C8" s="47"/>
      <c r="D8" s="48"/>
      <c r="E8" s="4">
        <f>MAX(E3:E6)</f>
        <v>13.23</v>
      </c>
      <c r="F8" s="4">
        <f>MAX(F3:F6)</f>
        <v>2.15</v>
      </c>
      <c r="G8" s="5"/>
      <c r="H8" s="6"/>
      <c r="I8" s="15">
        <f>MAX(I3:I6)</f>
        <v>0.7678571428571429</v>
      </c>
    </row>
    <row r="9" spans="1:11">
      <c r="A9" s="46" t="s">
        <v>15</v>
      </c>
      <c r="B9" s="47"/>
      <c r="C9" s="47"/>
      <c r="D9" s="48"/>
      <c r="E9" s="4">
        <f>MIN(E3:E6)</f>
        <v>13.22</v>
      </c>
      <c r="F9" s="4">
        <f>MIN(F3:F6)</f>
        <v>2.12</v>
      </c>
      <c r="G9" s="5"/>
      <c r="H9" s="6"/>
      <c r="I9" s="15">
        <f>MIN(I3:I6)</f>
        <v>0.75714285714285723</v>
      </c>
    </row>
    <row r="10" spans="1:11" ht="88.5" customHeight="1">
      <c r="A10" s="1" t="s">
        <v>9</v>
      </c>
      <c r="B10" s="49"/>
      <c r="C10" s="40"/>
      <c r="D10" s="40"/>
      <c r="E10" s="41"/>
      <c r="F10" s="3" t="s">
        <v>10</v>
      </c>
      <c r="G10" s="40"/>
      <c r="H10" s="40"/>
      <c r="I10" s="41"/>
    </row>
    <row r="11" spans="1:11" ht="129" customHeight="1">
      <c r="A11" s="3" t="s">
        <v>11</v>
      </c>
      <c r="B11" s="39"/>
      <c r="C11" s="40"/>
      <c r="D11" s="40"/>
      <c r="E11" s="41"/>
      <c r="F11" s="3"/>
      <c r="G11" s="42"/>
      <c r="H11" s="42"/>
      <c r="I11" s="43"/>
      <c r="K11" s="7"/>
    </row>
    <row r="12" spans="1:11">
      <c r="A12" s="7"/>
      <c r="B12" s="7"/>
      <c r="C12" s="7"/>
      <c r="D12" s="7"/>
      <c r="E12" s="8"/>
      <c r="F12" s="9"/>
      <c r="G12" s="9"/>
      <c r="H12" s="13"/>
      <c r="I12" s="7"/>
      <c r="J12" s="7"/>
      <c r="K12" s="7"/>
    </row>
    <row r="13" spans="1:11">
      <c r="A13" s="7"/>
      <c r="B13" s="7"/>
      <c r="C13" s="7"/>
      <c r="D13" s="7"/>
      <c r="E13" s="8"/>
      <c r="F13" s="9"/>
      <c r="G13" s="9"/>
      <c r="H13" s="13"/>
      <c r="I13" s="7"/>
      <c r="J13" s="7"/>
      <c r="K13" s="7"/>
    </row>
  </sheetData>
  <mergeCells count="8">
    <mergeCell ref="B11:E11"/>
    <mergeCell ref="G11:I11"/>
    <mergeCell ref="D1:E1"/>
    <mergeCell ref="A7:D7"/>
    <mergeCell ref="A8:D8"/>
    <mergeCell ref="A9:D9"/>
    <mergeCell ref="B10:E10"/>
    <mergeCell ref="G10:I10"/>
  </mergeCells>
  <phoneticPr fontId="19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비상전원용</vt:lpstr>
      <vt:lpstr>조작전원용</vt:lpstr>
      <vt:lpstr>발전기시동용 1</vt:lpstr>
      <vt:lpstr>발전기시동용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2025-06-20T05:11:26Z</dcterms:modified>
  <cp:contentStatus/>
</cp:coreProperties>
</file>