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D2B660CD-8931-44A8-9812-ECC0397A26F9}" xr6:coauthVersionLast="47" xr6:coauthVersionMax="47" xr10:uidLastSave="{00000000-0000-0000-0000-000000000000}"/>
  <bookViews>
    <workbookView xWindow="-120" yWindow="330" windowWidth="29040" windowHeight="15990" activeTab="1" xr2:uid="{66635DEF-EA21-44CE-91EE-E133C6E66AC0}"/>
  </bookViews>
  <sheets>
    <sheet name="광곡터널" sheetId="6" r:id="rId1"/>
    <sheet name="고덕터널" sheetId="7" r:id="rId2"/>
  </sheets>
  <definedNames>
    <definedName name="_xlnm._FilterDatabase" localSheetId="1" hidden="1">고덕터널!$A$6:$D$46</definedName>
    <definedName name="_xlnm._FilterDatabase" localSheetId="0" hidden="1">광곡터널!$A$6:$D$46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7" l="1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G11" i="7"/>
  <c r="H11" i="7" s="1"/>
  <c r="D11" i="7"/>
  <c r="D10" i="7"/>
  <c r="D9" i="7"/>
  <c r="H8" i="7"/>
  <c r="G8" i="7"/>
  <c r="D8" i="7"/>
  <c r="H7" i="7"/>
  <c r="G7" i="7"/>
  <c r="D7" i="7"/>
  <c r="O3" i="7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G11" i="6"/>
  <c r="H11" i="6" s="1"/>
  <c r="D11" i="6"/>
  <c r="D10" i="6"/>
  <c r="D9" i="6"/>
  <c r="H8" i="6"/>
  <c r="G8" i="6"/>
  <c r="D8" i="6"/>
  <c r="H7" i="6"/>
  <c r="G7" i="6"/>
  <c r="D7" i="6"/>
  <c r="O3" i="6"/>
</calcChain>
</file>

<file path=xl/sharedStrings.xml><?xml version="1.0" encoding="utf-8"?>
<sst xmlns="http://schemas.openxmlformats.org/spreadsheetml/2006/main" count="64" uniqueCount="34">
  <si>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</si>
  <si>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</si>
  <si>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</si>
  <si>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</si>
  <si>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</si>
  <si>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</si>
  <si>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</si>
  <si>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</si>
  <si>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</si>
  <si>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</si>
  <si>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</si>
  <si>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</si>
  <si>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</si>
  <si>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</si>
  <si>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</si>
  <si>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</si>
  <si>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</si>
  <si>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</si>
  <si>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</si>
  <si>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</si>
  <si>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</si>
  <si>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</si>
  <si>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</si>
  <si>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</si>
  <si>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</si>
  <si>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</si>
  <si>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RP</t>
    <phoneticPr fontId="2" type="noConversion"/>
  </si>
  <si>
    <t>호남제2터널관리사무소</t>
    <phoneticPr fontId="2" type="noConversion"/>
  </si>
  <si>
    <t>광곡터널</t>
    <phoneticPr fontId="2" type="noConversion"/>
  </si>
  <si>
    <t>2023.04.10</t>
    <phoneticPr fontId="2" type="noConversion"/>
  </si>
  <si>
    <t>2023.05.220</t>
    <phoneticPr fontId="2" type="noConversion"/>
  </si>
  <si>
    <t>고덕터널</t>
    <phoneticPr fontId="2" type="noConversion"/>
  </si>
  <si>
    <t>2022.08.09</t>
    <phoneticPr fontId="2" type="noConversion"/>
  </si>
  <si>
    <t>2022.09.22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</si>
</sst>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9A6C1-1263-48D9-9301-4389700E8C43}">
  <dimension ref="A1:O125"/>
  <sheetViews>
    <sheetView zoomScale="90" zoomScaleNormal="90" workbookViewId="0">
      <selection activeCell="A4" sqref="A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45189</v>
      </c>
      <c r="B3" s="7" t="s">
        <v>27</v>
      </c>
      <c r="C3" s="7" t="s">
        <v>28</v>
      </c>
      <c r="D3" s="7" t="s">
        <v>25</v>
      </c>
      <c r="E3" s="8" t="s">
        <v>26</v>
      </c>
      <c r="F3" s="9">
        <v>150</v>
      </c>
      <c r="G3" s="6" t="s">
        <v>29</v>
      </c>
      <c r="H3" s="6" t="s">
        <v>30</v>
      </c>
      <c r="I3" s="8"/>
      <c r="J3" s="9">
        <v>30</v>
      </c>
      <c r="K3" s="10">
        <v>35</v>
      </c>
      <c r="L3" s="10">
        <v>34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13.11</v>
      </c>
      <c r="C7" s="22">
        <v>3.06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13.21</v>
      </c>
      <c r="H7" s="25">
        <f>MAX(C7:C114)</f>
        <v>3.15</v>
      </c>
      <c r="J7"/>
      <c r="K7"/>
    </row>
    <row r="8" spans="1:15" x14ac:dyDescent="0.3">
      <c r="A8" s="21">
        <v>2</v>
      </c>
      <c r="B8" s="22">
        <v>13.08</v>
      </c>
      <c r="C8" s="22">
        <v>3.15</v>
      </c>
      <c r="D8" s="23" t="e">
        <f t="shared" si="0"/>
        <v>#DIV/0!</v>
      </c>
      <c r="E8" s="2"/>
      <c r="F8" s="24" t="s">
        <v>21</v>
      </c>
      <c r="G8" s="25">
        <f>MIN(B7:B114)</f>
        <v>13.07</v>
      </c>
      <c r="H8" s="25">
        <f>MIN(C7:C114)</f>
        <v>3.01</v>
      </c>
      <c r="J8"/>
      <c r="K8"/>
    </row>
    <row r="9" spans="1:15" x14ac:dyDescent="0.3">
      <c r="A9" s="21">
        <v>3</v>
      </c>
      <c r="B9" s="22">
        <v>13.08</v>
      </c>
      <c r="C9" s="22">
        <v>3.12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13.07</v>
      </c>
      <c r="C10" s="22">
        <v>3.15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13.09</v>
      </c>
      <c r="C11" s="22">
        <v>3.11</v>
      </c>
      <c r="D11" s="23" t="e">
        <f t="shared" si="0"/>
        <v>#DIV/0!</v>
      </c>
      <c r="E11" s="2"/>
      <c r="F11" s="24" t="s">
        <v>22</v>
      </c>
      <c r="G11" s="26">
        <f>SUM(B7:B114)</f>
        <v>393.66999999999996</v>
      </c>
      <c r="H11" s="25">
        <f>G11/$J$3</f>
        <v>13.122333333333332</v>
      </c>
      <c r="J11"/>
      <c r="K11"/>
    </row>
    <row r="12" spans="1:15" x14ac:dyDescent="0.3">
      <c r="A12" s="21">
        <v>6</v>
      </c>
      <c r="B12" s="22">
        <v>13.12</v>
      </c>
      <c r="C12" s="22">
        <v>3.11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13.1</v>
      </c>
      <c r="C13" s="22">
        <v>3.07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13.09</v>
      </c>
      <c r="C14" s="22">
        <v>3.09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13.09</v>
      </c>
      <c r="C15" s="22">
        <v>3.02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13.09</v>
      </c>
      <c r="C16" s="25">
        <v>3.02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13.08</v>
      </c>
      <c r="C17" s="25">
        <v>3.03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13.09</v>
      </c>
      <c r="C18" s="25">
        <v>3.03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13.09</v>
      </c>
      <c r="C19" s="25">
        <v>3.01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13.09</v>
      </c>
      <c r="C20" s="25">
        <v>3.05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13.15</v>
      </c>
      <c r="C21" s="25">
        <v>3.01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13.15</v>
      </c>
      <c r="C22" s="25">
        <v>3.04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13.14</v>
      </c>
      <c r="C23" s="25">
        <v>3.05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13.14</v>
      </c>
      <c r="C24" s="25">
        <v>3.01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13.13</v>
      </c>
      <c r="C25" s="25">
        <v>3.02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13.15</v>
      </c>
      <c r="C26" s="25">
        <v>3.06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13.11</v>
      </c>
      <c r="C27" s="25">
        <v>3.03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13.11</v>
      </c>
      <c r="C28" s="25">
        <v>3.02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13.21</v>
      </c>
      <c r="C29" s="25">
        <v>3.02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13.18</v>
      </c>
      <c r="C30" s="25">
        <v>3.07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13.15</v>
      </c>
      <c r="C31" s="25">
        <v>3.06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13.19</v>
      </c>
      <c r="C32" s="25">
        <v>3.12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13.18</v>
      </c>
      <c r="C33" s="25">
        <v>3.04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13.17</v>
      </c>
      <c r="C34" s="25">
        <v>3.09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13.15</v>
      </c>
      <c r="C35" s="25">
        <v>3.05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13.09</v>
      </c>
      <c r="C36" s="25">
        <v>3.04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5"/>
      <c r="J51" s="36"/>
      <c r="K51" s="36"/>
      <c r="L51" s="36"/>
      <c r="M51" s="36"/>
      <c r="N51" s="37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8"/>
      <c r="J52" s="38"/>
      <c r="K52" s="38"/>
      <c r="L52" s="38"/>
      <c r="M52" s="38"/>
      <c r="N52" s="38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DFD-9F3C-4172-A25E-6520A446FCEA}">
  <dimension ref="A1:O125"/>
  <sheetViews>
    <sheetView tabSelected="1" zoomScale="90" zoomScaleNormal="90" workbookViewId="0">
      <selection activeCell="A4" sqref="A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45189</v>
      </c>
      <c r="B3" s="7" t="s">
        <v>27</v>
      </c>
      <c r="C3" s="7" t="s">
        <v>31</v>
      </c>
      <c r="D3" s="7" t="s">
        <v>25</v>
      </c>
      <c r="E3" s="8" t="s">
        <v>26</v>
      </c>
      <c r="F3" s="9">
        <v>250</v>
      </c>
      <c r="G3" s="6" t="s">
        <v>32</v>
      </c>
      <c r="H3" s="6" t="s">
        <v>33</v>
      </c>
      <c r="I3" s="8"/>
      <c r="J3" s="9">
        <v>30</v>
      </c>
      <c r="K3" s="10">
        <v>36</v>
      </c>
      <c r="L3" s="10">
        <v>38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13.21</v>
      </c>
      <c r="C7" s="22">
        <v>2.82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</v>
      </c>
      <c r="H7" s="25">
        <f>MAX(C7:C114)</f>
        <v>2.87</v>
      </c>
      <c r="J7"/>
      <c r="K7"/>
    </row>
    <row r="8" spans="1:15" x14ac:dyDescent="0.3">
      <c r="A8" s="21">
        <v>2</v>
      </c>
      <c r="B8" s="22">
        <v>13.2</v>
      </c>
      <c r="C8" s="22">
        <v>2.83</v>
      </c>
      <c r="D8" s="23" t="e">
        <f t="shared" si="0"/>
        <v>#DIV/0!</v>
      </c>
      <c r="E8" s="2"/>
      <c r="F8" s="24" t="s">
        <v>21</v>
      </c>
      <c r="G8" s="25">
        <f>MIN(B7:B114)</f>
        <v>13.14</v>
      </c>
      <c r="H8" s="25">
        <f>MIN(C7:C114)</f>
        <v>2.64</v>
      </c>
      <c r="J8"/>
      <c r="K8"/>
    </row>
    <row r="9" spans="1:15" x14ac:dyDescent="0.3">
      <c r="A9" s="21">
        <v>3</v>
      </c>
      <c r="B9" s="22">
        <v>13.16</v>
      </c>
      <c r="C9" s="22">
        <v>2.83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13.18</v>
      </c>
      <c r="C10" s="22">
        <v>2.81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13.17</v>
      </c>
      <c r="C11" s="22">
        <v>2.83</v>
      </c>
      <c r="D11" s="23" t="e">
        <f t="shared" si="0"/>
        <v>#DIV/0!</v>
      </c>
      <c r="E11" s="2"/>
      <c r="F11" s="24" t="s">
        <v>22</v>
      </c>
      <c r="G11" s="26">
        <f>SUM(B7:B114)</f>
        <v>397.68999999999994</v>
      </c>
      <c r="H11" s="25">
        <f>G11/$J$3</f>
        <v>13.256333333333332</v>
      </c>
      <c r="J11"/>
      <c r="K11"/>
    </row>
    <row r="12" spans="1:15" x14ac:dyDescent="0.3">
      <c r="A12" s="21">
        <v>6</v>
      </c>
      <c r="B12" s="22">
        <v>13.14</v>
      </c>
      <c r="C12" s="22">
        <v>2.87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13.25</v>
      </c>
      <c r="C13" s="22">
        <v>2.71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13.23</v>
      </c>
      <c r="C14" s="22">
        <v>2.72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</v>
      </c>
      <c r="C15" s="22">
        <v>2.74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13.25</v>
      </c>
      <c r="C16" s="25">
        <v>2.8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13.21</v>
      </c>
      <c r="C17" s="25">
        <v>2.77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13.2</v>
      </c>
      <c r="C18" s="25">
        <v>2.8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13.19</v>
      </c>
      <c r="C19" s="25">
        <v>2.74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13.19</v>
      </c>
      <c r="C20" s="25">
        <v>2.73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13.29</v>
      </c>
      <c r="C21" s="25">
        <v>2.67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13.26</v>
      </c>
      <c r="C22" s="25">
        <v>2.76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13.24</v>
      </c>
      <c r="C23" s="25">
        <v>2.77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</v>
      </c>
      <c r="C24" s="25">
        <v>2.68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13.25</v>
      </c>
      <c r="C25" s="25">
        <v>2.71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13.26</v>
      </c>
      <c r="C26" s="25">
        <v>2.75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13.25</v>
      </c>
      <c r="C27" s="25">
        <v>2.71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13.25</v>
      </c>
      <c r="C28" s="25">
        <v>2.65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13.36</v>
      </c>
      <c r="C29" s="25">
        <v>2.69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13.35</v>
      </c>
      <c r="C30" s="25">
        <v>2.66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13.34</v>
      </c>
      <c r="C31" s="25">
        <v>2.77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13.4</v>
      </c>
      <c r="C32" s="25">
        <v>2.85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13.34</v>
      </c>
      <c r="C33" s="25">
        <v>2.71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13.35</v>
      </c>
      <c r="C34" s="25">
        <v>2.69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13.34</v>
      </c>
      <c r="C35" s="25">
        <v>2.64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13.33</v>
      </c>
      <c r="C36" s="25">
        <v>2.71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5"/>
      <c r="J51" s="36"/>
      <c r="K51" s="36"/>
      <c r="L51" s="36"/>
      <c r="M51" s="36"/>
      <c r="N51" s="37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8"/>
      <c r="J52" s="38"/>
      <c r="K52" s="38"/>
      <c r="L52" s="38"/>
      <c r="M52" s="38"/>
      <c r="N52" s="38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광곡터널</vt:lpstr>
      <vt:lpstr>고덕터널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2023-09-20T22:46:53Z</dcterms:modified>
</cp:coreProperties>
</file>