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BF54D9A6-2291-4CFE-AF5A-6762A55DE1D8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UPS" sheetId="10" r:id="rId1"/>
    <sheet name="비상발전기" sheetId="20" r:id="rId2"/>
  </sheets>
  <definedNames>
    <definedName name="_xlnm._FilterDatabase" localSheetId="0" hidden="1">UPS!$A$6:$D$46</definedName>
    <definedName name="_xlnm._FilterDatabase" localSheetId="1" hidden="1">비상발전기!$A$6:$D$46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20" l="1"/>
  <c r="D186" i="20"/>
  <c r="D185" i="20"/>
  <c r="D184" i="20"/>
  <c r="D183" i="20"/>
  <c r="D182" i="20"/>
  <c r="D181" i="20"/>
  <c r="D180" i="20"/>
  <c r="D179" i="20"/>
  <c r="D178" i="20"/>
  <c r="D177" i="20"/>
  <c r="D176" i="20"/>
  <c r="D175" i="20"/>
  <c r="D174" i="20"/>
  <c r="D173" i="20"/>
  <c r="D172" i="20"/>
  <c r="D171" i="20"/>
  <c r="D170" i="20"/>
  <c r="D169" i="20"/>
  <c r="D168" i="20"/>
  <c r="D167" i="20"/>
  <c r="D166" i="20"/>
  <c r="D165" i="20"/>
  <c r="D164" i="20"/>
  <c r="D163" i="20"/>
  <c r="D162" i="20"/>
  <c r="D161" i="20"/>
  <c r="D160" i="20"/>
  <c r="D159" i="20"/>
  <c r="D158" i="20"/>
  <c r="D157" i="20"/>
  <c r="D156" i="20"/>
  <c r="D155" i="20"/>
  <c r="D154" i="20"/>
  <c r="D153" i="20"/>
  <c r="D152" i="20"/>
  <c r="D151" i="20"/>
  <c r="D150" i="20"/>
  <c r="D149" i="20"/>
  <c r="D148" i="20"/>
  <c r="D147" i="20"/>
  <c r="D146" i="20"/>
  <c r="D145" i="20"/>
  <c r="D144" i="20"/>
  <c r="D143" i="20"/>
  <c r="D142" i="20"/>
  <c r="D141" i="20"/>
  <c r="D140" i="20"/>
  <c r="D139" i="20"/>
  <c r="D138" i="20"/>
  <c r="D137" i="20"/>
  <c r="D136" i="20"/>
  <c r="D135" i="20"/>
  <c r="D134" i="20"/>
  <c r="D133" i="20"/>
  <c r="D132" i="20"/>
  <c r="D131" i="20"/>
  <c r="D130" i="20"/>
  <c r="D129" i="20"/>
  <c r="D128" i="20"/>
  <c r="D127" i="20"/>
  <c r="D126" i="20"/>
  <c r="D125" i="20"/>
  <c r="D124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D11" i="20"/>
  <c r="D10" i="20"/>
  <c r="D9" i="20"/>
  <c r="H8" i="20"/>
  <c r="I8" i="20" s="1"/>
  <c r="G8" i="20"/>
  <c r="D8" i="20"/>
  <c r="H7" i="20"/>
  <c r="I7" i="20" s="1"/>
  <c r="G7" i="20"/>
  <c r="D7" i="20"/>
  <c r="O3" i="20"/>
  <c r="H11" i="10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<sst xmlns="http://schemas.openxmlformats.org/spreadsheetml/2006/main" count="60" uniqueCount="33">
  <si>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</si>
  <si>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</si>
  <si>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</si>
  <si>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</si>
  <si>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</si>
  <si>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</si>
  <si>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</si>
  <si>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</si>
  <si>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</si>
  <si>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</si>
  <si>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</si>
  <si>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</si>
  <si>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</si>
  <si>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</si>
  <si>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</si>
  <si>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</si>
  <si>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</si>
  <si>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</si>
  <si>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</si>
  <si>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</si>
  <si>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</si>
  <si>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</si>
  <si>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</si>
  <si>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</si>
  <si>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RP</t>
    <phoneticPr fontId="2" type="noConversion"/>
  </si>
  <si>
    <t>SEB</t>
    <phoneticPr fontId="2" type="noConversion"/>
  </si>
  <si>
    <t>조산지하차도</t>
    <phoneticPr fontId="2" type="noConversion"/>
  </si>
  <si>
    <t>UPS 20KVA</t>
    <phoneticPr fontId="2" type="noConversion"/>
  </si>
  <si>
    <t>2023.09.10</t>
    <phoneticPr fontId="2" type="noConversion"/>
  </si>
  <si>
    <t>2023.09.23</t>
    <phoneticPr fontId="2" type="noConversion"/>
  </si>
  <si>
    <t>비상발전기</t>
    <phoneticPr fontId="2" type="noConversion"/>
  </si>
  <si>
    <t>2023.03.03</t>
    <phoneticPr fontId="2" type="noConversion"/>
  </si>
  <si>
    <t>2023.03.15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</si>
</sst>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C4545-5A09-4C28-8AAF-DE2991D92225}">
  <sheetPr codeName="Sheet1"/>
  <dimension ref="A1:O186"/>
  <sheetViews>
    <sheetView tabSelected="1"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45412</v>
      </c>
      <c r="B3" s="7" t="s">
        <v>26</v>
      </c>
      <c r="C3" s="7" t="s">
        <v>27</v>
      </c>
      <c r="D3" s="7" t="s">
        <v>23</v>
      </c>
      <c r="E3" s="8" t="s">
        <v>24</v>
      </c>
      <c r="F3" s="9">
        <v>100</v>
      </c>
      <c r="G3" s="29" t="s">
        <v>28</v>
      </c>
      <c r="H3" s="29" t="s">
        <v>29</v>
      </c>
      <c r="I3" s="8"/>
      <c r="J3" s="9">
        <v>30</v>
      </c>
      <c r="K3" s="10">
        <v>27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13.26</v>
      </c>
      <c r="C7" s="22">
        <v>3.74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13.37</v>
      </c>
      <c r="H7" s="25">
        <f>MAX(C7:C114)</f>
        <v>4.22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13.25</v>
      </c>
      <c r="C8" s="22">
        <v>3.74</v>
      </c>
      <c r="D8" s="23" t="e">
        <f t="shared" si="0"/>
        <v>#DIV/0!</v>
      </c>
      <c r="E8" s="2"/>
      <c r="F8" s="24" t="s">
        <v>21</v>
      </c>
      <c r="G8" s="25">
        <f>MIN(B7:B114)</f>
        <v>13.25</v>
      </c>
      <c r="H8" s="25">
        <f>MIN(C7:C114)</f>
        <v>3.69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13.25</v>
      </c>
      <c r="C9" s="22">
        <v>3.76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13.26</v>
      </c>
      <c r="C10" s="22">
        <v>3.72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13.26</v>
      </c>
      <c r="C11" s="22">
        <v>3.73</v>
      </c>
      <c r="D11" s="23" t="e">
        <f t="shared" si="0"/>
        <v>#DIV/0!</v>
      </c>
      <c r="E11" s="2"/>
      <c r="F11" s="24" t="s">
        <v>22</v>
      </c>
      <c r="G11" s="26">
        <v>398.89</v>
      </c>
      <c r="H11" s="25">
        <f>G11/30</f>
        <v>13.296333333333333</v>
      </c>
      <c r="J11"/>
      <c r="K11"/>
    </row>
    <row r="12" spans="1:15" x14ac:dyDescent="0.3">
      <c r="A12" s="21">
        <v>6</v>
      </c>
      <c r="B12" s="22">
        <v>13.26</v>
      </c>
      <c r="C12" s="22">
        <v>3.75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13.28</v>
      </c>
      <c r="C13" s="22">
        <v>3.74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13.29</v>
      </c>
      <c r="C14" s="22">
        <v>3.77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13.26</v>
      </c>
      <c r="C15" s="22">
        <v>3.69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2">
        <v>13.28</v>
      </c>
      <c r="C16" s="25">
        <v>3.89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2">
        <v>13.27</v>
      </c>
      <c r="C17" s="25">
        <v>3.75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2">
        <v>13.26</v>
      </c>
      <c r="C18" s="25">
        <v>3.78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13.29</v>
      </c>
      <c r="C19" s="25">
        <v>3.71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13.31</v>
      </c>
      <c r="C20" s="25">
        <v>3.72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13.3</v>
      </c>
      <c r="C21" s="25">
        <v>3.76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13.28</v>
      </c>
      <c r="C22" s="25">
        <v>3.75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13.32</v>
      </c>
      <c r="C23" s="25">
        <v>3.83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13.28</v>
      </c>
      <c r="C24" s="25">
        <v>3.77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13.32</v>
      </c>
      <c r="C25" s="25">
        <v>3.81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13.33</v>
      </c>
      <c r="C26" s="25">
        <v>3.76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13.33</v>
      </c>
      <c r="C27" s="25">
        <v>3.79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13.3</v>
      </c>
      <c r="C28" s="25">
        <v>3.7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13.31</v>
      </c>
      <c r="C29" s="25">
        <v>3.76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13.3</v>
      </c>
      <c r="C30" s="25">
        <v>3.78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13.33</v>
      </c>
      <c r="C31" s="25">
        <v>3.79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13.33</v>
      </c>
      <c r="C32" s="25">
        <v>3.76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13.34</v>
      </c>
      <c r="C33" s="25">
        <v>3.76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13.35</v>
      </c>
      <c r="C34" s="25">
        <v>4.22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13.37</v>
      </c>
      <c r="C35" s="25">
        <v>4.01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13.32</v>
      </c>
      <c r="C36" s="25">
        <v>3.8</v>
      </c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E0F4F-A211-4B97-A00E-2E8873F0B3F5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45412</v>
      </c>
      <c r="B3" s="7" t="s">
        <v>26</v>
      </c>
      <c r="C3" s="7" t="s">
        <v>30</v>
      </c>
      <c r="D3" s="7" t="s">
        <v>23</v>
      </c>
      <c r="E3" s="8" t="s">
        <v>25</v>
      </c>
      <c r="F3" s="9">
        <v>150</v>
      </c>
      <c r="G3" s="29" t="s">
        <v>31</v>
      </c>
      <c r="H3" s="29" t="s">
        <v>32</v>
      </c>
      <c r="I3" s="8"/>
      <c r="J3" s="9">
        <v>2</v>
      </c>
      <c r="K3" s="10">
        <v>27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13.41</v>
      </c>
      <c r="C7" s="22">
        <v>3.23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13.44</v>
      </c>
      <c r="H7" s="25">
        <f>MAX(C7:C114)</f>
        <v>3.23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13.44</v>
      </c>
      <c r="C8" s="22">
        <v>3.22</v>
      </c>
      <c r="D8" s="23" t="e">
        <f t="shared" si="0"/>
        <v>#DIV/0!</v>
      </c>
      <c r="E8" s="2"/>
      <c r="F8" s="24" t="s">
        <v>21</v>
      </c>
      <c r="G8" s="25">
        <f>MIN(B7:B114)</f>
        <v>13.41</v>
      </c>
      <c r="H8" s="25">
        <f>MIN(C7:C114)</f>
        <v>3.22</v>
      </c>
      <c r="I8" s="32" t="e">
        <f>H8/$I$3</f>
        <v>#DIV/0!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26.85</v>
      </c>
      <c r="H11" s="25">
        <f>G11/2</f>
        <v>13.425000000000001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x14ac:dyDescent="0.3">
      <c r="A16" s="21">
        <v>10</v>
      </c>
      <c r="B16" s="22"/>
      <c r="C16" s="25"/>
      <c r="D16" s="23" t="e">
        <f t="shared" si="0"/>
        <v>#DIV/0!</v>
      </c>
      <c r="J16"/>
      <c r="K16"/>
    </row>
    <row r="17" spans="1:11" x14ac:dyDescent="0.3">
      <c r="A17" s="21">
        <v>11</v>
      </c>
      <c r="B17" s="22"/>
      <c r="C17" s="25"/>
      <c r="D17" s="23" t="e">
        <f t="shared" si="0"/>
        <v>#DIV/0!</v>
      </c>
      <c r="J17"/>
      <c r="K17"/>
    </row>
    <row r="18" spans="1:11" x14ac:dyDescent="0.3">
      <c r="A18" s="21">
        <v>12</v>
      </c>
      <c r="B18" s="22"/>
      <c r="C18" s="25"/>
      <c r="D18" s="23" t="e">
        <f t="shared" si="0"/>
        <v>#DIV/0!</v>
      </c>
      <c r="J18"/>
      <c r="K18"/>
    </row>
    <row r="19" spans="1:1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</vt:lpstr>
      <vt:lpstr>비상발전기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2024-04-30T06:28:28Z</dcterms:modified>
</cp:coreProperties>
</file>