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8EBB571C-EBE9-40DB-9D2E-FD0270D3DA9B}" xr6:coauthVersionLast="47" xr6:coauthVersionMax="47" xr10:uidLastSave="{00000000-0000-0000-0000-000000000000}"/>
  <bookViews>
    <workbookView xWindow="-120" yWindow="330" windowWidth="29040" windowHeight="15990" activeTab="3" xr2:uid="{00000000-000D-0000-FFFF-FFFF00000000}"/>
  </bookViews>
  <sheets>
    <sheet name="UPS120KVA" sheetId="10" r:id="rId1"/>
    <sheet name="정류기" sheetId="16" r:id="rId2"/>
    <sheet name="비상발전기" sheetId="17" r:id="rId3"/>
    <sheet name="UPS20KVA" sheetId="18" r:id="rId4"/>
  </sheets>
  <definedNames>
    <definedName name="_xlnm._FilterDatabase" localSheetId="0" hidden="1">UPS120KVA!$A$6:$D$46</definedName>
    <definedName name="_xlnm._FilterDatabase" localSheetId="3" hidden="1">UPS20KVA!$A$6:$D$46</definedName>
    <definedName name="_xlnm._FilterDatabase" localSheetId="2" hidden="1">비상발전기!$A$6:$D$46</definedName>
    <definedName name="_xlnm._FilterDatabase" localSheetId="1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8" l="1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I8" i="18" s="1"/>
  <c r="G8" i="18"/>
  <c r="D8" i="18"/>
  <c r="H7" i="18"/>
  <c r="I7" i="18" s="1"/>
  <c r="G7" i="18"/>
  <c r="D7" i="18"/>
  <c r="O3" i="18"/>
  <c r="H11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H8" i="17"/>
  <c r="I8" i="17" s="1"/>
  <c r="G8" i="17"/>
  <c r="D8" i="17"/>
  <c r="H7" i="17"/>
  <c r="I7" i="17" s="1"/>
  <c r="G7" i="17"/>
  <c r="D7" i="17"/>
  <c r="O3" i="17"/>
  <c r="H11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H8" i="16"/>
  <c r="I8" i="16" s="1"/>
  <c r="G8" i="16"/>
  <c r="D8" i="16"/>
  <c r="H7" i="16"/>
  <c r="I7" i="16" s="1"/>
  <c r="G7" i="16"/>
  <c r="D7" i="16"/>
  <c r="O3" i="16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<sst xmlns="http://schemas.openxmlformats.org/spreadsheetml/2006/main" count="121" uniqueCount="40">
  <si>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</si>
  <si>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</si>
  <si>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</si>
  <si>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</si>
  <si>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</si>
  <si>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</si>
  <si>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</si>
  <si>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</si>
  <si>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</si>
  <si>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</si>
  <si>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</si>
  <si>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</si>
  <si>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</si>
  <si>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</si>
  <si>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</si>
  <si>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</si>
  <si>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</si>
  <si>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</si>
  <si>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</si>
  <si>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</si>
  <si>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</si>
  <si>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</si>
  <si>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</si>
  <si>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</si>
  <si>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ESP</t>
    <phoneticPr fontId="2" type="noConversion"/>
  </si>
  <si>
    <t>운암터널관리사무소</t>
    <phoneticPr fontId="2" type="noConversion"/>
  </si>
  <si>
    <t>UPS120KVA</t>
    <phoneticPr fontId="2" type="noConversion"/>
  </si>
  <si>
    <t>2020.04.01</t>
    <phoneticPr fontId="2" type="noConversion"/>
  </si>
  <si>
    <t>2020.04.15</t>
    <phoneticPr fontId="2" type="noConversion"/>
  </si>
  <si>
    <t>정류기</t>
    <phoneticPr fontId="2" type="noConversion"/>
  </si>
  <si>
    <t>SEB100</t>
    <phoneticPr fontId="2" type="noConversion"/>
  </si>
  <si>
    <t>2021.03.07</t>
    <phoneticPr fontId="2" type="noConversion"/>
  </si>
  <si>
    <t>2021.03.15</t>
    <phoneticPr fontId="2" type="noConversion"/>
  </si>
  <si>
    <t>비사발전기</t>
    <phoneticPr fontId="2" type="noConversion"/>
  </si>
  <si>
    <t>RP</t>
    <phoneticPr fontId="2" type="noConversion"/>
  </si>
  <si>
    <t>2021.10.25</t>
    <phoneticPr fontId="2" type="noConversion"/>
  </si>
  <si>
    <t>2021.11.10</t>
    <phoneticPr fontId="2" type="noConversion"/>
  </si>
  <si>
    <t>UPS20KVA</t>
    <phoneticPr fontId="2" type="noConversion"/>
  </si>
  <si>
    <t>2020.10.31</t>
    <phoneticPr fontId="2" type="noConversion"/>
  </si>
  <si>
    <t>2020.11.10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</si>
</sst>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45407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200</v>
      </c>
      <c r="G3" s="29" t="s">
        <v>27</v>
      </c>
      <c r="H3" s="29" t="s">
        <v>28</v>
      </c>
      <c r="I3" s="8">
        <v>2.2999999999999998</v>
      </c>
      <c r="J3" s="9">
        <v>60</v>
      </c>
      <c r="K3" s="10">
        <v>26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2.58</v>
      </c>
      <c r="D7" s="23">
        <f t="shared" ref="D7:D70" si="0">C7/$I$3</f>
        <v>1.1217391304347828</v>
      </c>
      <c r="E7" s="2"/>
      <c r="F7" s="24" t="s">
        <v>20</v>
      </c>
      <c r="G7" s="25">
        <f>MAX(B7:B114)</f>
        <v>13.32</v>
      </c>
      <c r="H7" s="25">
        <f>MAX(C7:C114)</f>
        <v>206.7</v>
      </c>
      <c r="I7" s="32">
        <f>H7/$I$3</f>
        <v>89.869565217391312</v>
      </c>
      <c r="J7"/>
      <c r="K7"/>
    </row>
    <row r="8" spans="1:15" x14ac:dyDescent="0.3">
      <c r="A8" s="21">
        <v>2</v>
      </c>
      <c r="B8" s="22">
        <v>13.18</v>
      </c>
      <c r="C8" s="22">
        <v>2.68</v>
      </c>
      <c r="D8" s="23">
        <f t="shared" si="0"/>
        <v>1.165217391304348</v>
      </c>
      <c r="E8" s="2"/>
      <c r="F8" s="24" t="s">
        <v>21</v>
      </c>
      <c r="G8" s="25">
        <f>MIN(B7:B114)</f>
        <v>12.16</v>
      </c>
      <c r="H8" s="25">
        <f>MIN(C7:C114)</f>
        <v>2.448</v>
      </c>
      <c r="I8" s="32">
        <f>H8/$I$3</f>
        <v>1.0643478260869565</v>
      </c>
      <c r="J8"/>
      <c r="K8"/>
    </row>
    <row r="9" spans="1:15" x14ac:dyDescent="0.3">
      <c r="A9" s="21">
        <v>3</v>
      </c>
      <c r="B9" s="22">
        <v>13.16</v>
      </c>
      <c r="C9" s="22">
        <v>2.65</v>
      </c>
      <c r="D9" s="23">
        <f t="shared" si="0"/>
        <v>1.1521739130434783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2.71</v>
      </c>
      <c r="D10" s="23">
        <f t="shared" si="0"/>
        <v>1.1782608695652175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2.77</v>
      </c>
      <c r="D11" s="23">
        <f t="shared" si="0"/>
        <v>1.2043478260869567</v>
      </c>
      <c r="E11" s="2"/>
      <c r="F11" s="24" t="s">
        <v>22</v>
      </c>
      <c r="G11" s="26">
        <v>396.94</v>
      </c>
      <c r="H11" s="25">
        <f>G11/30</f>
        <v>13.231333333333334</v>
      </c>
      <c r="J11"/>
      <c r="K11"/>
    </row>
    <row r="12" spans="1:15" x14ac:dyDescent="0.3">
      <c r="A12" s="21">
        <v>6</v>
      </c>
      <c r="B12" s="22">
        <v>13.19</v>
      </c>
      <c r="C12" s="22">
        <v>2.56</v>
      </c>
      <c r="D12" s="23">
        <f t="shared" si="0"/>
        <v>1.1130434782608696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2.72</v>
      </c>
      <c r="D13" s="23">
        <f t="shared" si="0"/>
        <v>1.1826086956521742</v>
      </c>
      <c r="J13"/>
      <c r="K13"/>
    </row>
    <row r="14" spans="1:15" x14ac:dyDescent="0.3">
      <c r="A14" s="21">
        <v>8</v>
      </c>
      <c r="B14" s="22">
        <v>13.18</v>
      </c>
      <c r="C14" s="22">
        <v>2.86</v>
      </c>
      <c r="D14" s="23">
        <f t="shared" si="0"/>
        <v>1.2434782608695654</v>
      </c>
      <c r="J14"/>
      <c r="K14"/>
    </row>
    <row r="15" spans="1:15" x14ac:dyDescent="0.3">
      <c r="A15" s="21">
        <v>9</v>
      </c>
      <c r="B15" s="22">
        <v>13.19</v>
      </c>
      <c r="C15" s="22">
        <v>2.57</v>
      </c>
      <c r="D15" s="23">
        <f t="shared" si="0"/>
        <v>1.1173913043478261</v>
      </c>
      <c r="J15"/>
      <c r="K15"/>
    </row>
    <row r="16" spans="1:15" x14ac:dyDescent="0.3">
      <c r="A16" s="21">
        <v>10</v>
      </c>
      <c r="B16" s="22">
        <v>13.16</v>
      </c>
      <c r="C16" s="25">
        <v>2.61</v>
      </c>
      <c r="D16" s="23">
        <f t="shared" si="0"/>
        <v>1.1347826086956523</v>
      </c>
      <c r="J16"/>
      <c r="K16"/>
    </row>
    <row r="17" spans="1:11" x14ac:dyDescent="0.3">
      <c r="A17" s="21">
        <v>11</v>
      </c>
      <c r="B17" s="22">
        <v>13.21</v>
      </c>
      <c r="C17" s="25">
        <v>2.61</v>
      </c>
      <c r="D17" s="23">
        <f t="shared" si="0"/>
        <v>1.1347826086956523</v>
      </c>
      <c r="J17"/>
      <c r="K17"/>
    </row>
    <row r="18" spans="1:11" x14ac:dyDescent="0.3">
      <c r="A18" s="21">
        <v>12</v>
      </c>
      <c r="B18" s="22">
        <v>13.24</v>
      </c>
      <c r="C18" s="25">
        <v>2.7</v>
      </c>
      <c r="D18" s="23">
        <f t="shared" si="0"/>
        <v>1.173913043478261</v>
      </c>
      <c r="J18"/>
      <c r="K18"/>
    </row>
    <row r="19" spans="1:11" x14ac:dyDescent="0.3">
      <c r="A19" s="21">
        <v>13</v>
      </c>
      <c r="B19" s="25">
        <v>13.22</v>
      </c>
      <c r="C19" s="25">
        <v>2.63</v>
      </c>
      <c r="D19" s="23">
        <f t="shared" si="0"/>
        <v>1.1434782608695653</v>
      </c>
      <c r="J19"/>
      <c r="K19"/>
    </row>
    <row r="20" spans="1:11" x14ac:dyDescent="0.3">
      <c r="A20" s="21">
        <v>14</v>
      </c>
      <c r="B20" s="25">
        <v>13.22</v>
      </c>
      <c r="C20" s="25">
        <v>2.7</v>
      </c>
      <c r="D20" s="23">
        <f t="shared" si="0"/>
        <v>1.173913043478261</v>
      </c>
      <c r="J20"/>
      <c r="K20"/>
    </row>
    <row r="21" spans="1:11" x14ac:dyDescent="0.3">
      <c r="A21" s="21">
        <v>15</v>
      </c>
      <c r="B21" s="25">
        <v>13.23</v>
      </c>
      <c r="C21" s="25">
        <v>2.8</v>
      </c>
      <c r="D21" s="23">
        <f t="shared" si="0"/>
        <v>1.2173913043478262</v>
      </c>
      <c r="E21" s="30"/>
      <c r="F21" s="31"/>
      <c r="J21"/>
      <c r="K21"/>
    </row>
    <row r="22" spans="1:11" x14ac:dyDescent="0.3">
      <c r="A22" s="21">
        <v>16</v>
      </c>
      <c r="B22" s="25">
        <v>13.24</v>
      </c>
      <c r="C22" s="25">
        <v>2.57</v>
      </c>
      <c r="D22" s="23">
        <f t="shared" si="0"/>
        <v>1.1173913043478261</v>
      </c>
      <c r="J22"/>
      <c r="K22"/>
    </row>
    <row r="23" spans="1:11" x14ac:dyDescent="0.3">
      <c r="A23" s="21">
        <v>17</v>
      </c>
      <c r="B23" s="25">
        <v>13.24</v>
      </c>
      <c r="C23" s="25">
        <v>2.61</v>
      </c>
      <c r="D23" s="23">
        <f t="shared" si="0"/>
        <v>1.1347826086956523</v>
      </c>
      <c r="J23"/>
      <c r="K23"/>
    </row>
    <row r="24" spans="1:11" x14ac:dyDescent="0.3">
      <c r="A24" s="21">
        <v>18</v>
      </c>
      <c r="B24" s="25">
        <v>13.23</v>
      </c>
      <c r="C24" s="25">
        <v>2.57</v>
      </c>
      <c r="D24" s="23">
        <f t="shared" si="0"/>
        <v>1.1173913043478261</v>
      </c>
      <c r="J24"/>
      <c r="K24"/>
    </row>
    <row r="25" spans="1:11" x14ac:dyDescent="0.3">
      <c r="A25" s="21">
        <v>19</v>
      </c>
      <c r="B25" s="25">
        <v>13.22</v>
      </c>
      <c r="C25" s="25">
        <v>2.62</v>
      </c>
      <c r="D25" s="23">
        <f t="shared" si="0"/>
        <v>1.1391304347826088</v>
      </c>
      <c r="J25"/>
      <c r="K25"/>
    </row>
    <row r="26" spans="1:11" x14ac:dyDescent="0.3">
      <c r="A26" s="21">
        <v>20</v>
      </c>
      <c r="B26" s="25">
        <v>13.22</v>
      </c>
      <c r="C26" s="25">
        <v>2.61</v>
      </c>
      <c r="D26" s="23">
        <f t="shared" si="0"/>
        <v>1.1347826086956523</v>
      </c>
      <c r="J26"/>
      <c r="K26"/>
    </row>
    <row r="27" spans="1:11" x14ac:dyDescent="0.3">
      <c r="A27" s="21">
        <v>21</v>
      </c>
      <c r="B27" s="25">
        <v>13.29</v>
      </c>
      <c r="C27" s="25">
        <v>2.73</v>
      </c>
      <c r="D27" s="23">
        <f t="shared" si="0"/>
        <v>1.1869565217391305</v>
      </c>
      <c r="J27"/>
      <c r="K27"/>
    </row>
    <row r="28" spans="1:11" x14ac:dyDescent="0.3">
      <c r="A28" s="21">
        <v>22</v>
      </c>
      <c r="B28" s="25">
        <v>13.26</v>
      </c>
      <c r="C28" s="25">
        <v>2.58</v>
      </c>
      <c r="D28" s="23">
        <f t="shared" si="0"/>
        <v>1.1217391304347828</v>
      </c>
      <c r="J28"/>
      <c r="K28"/>
    </row>
    <row r="29" spans="1:11" x14ac:dyDescent="0.3">
      <c r="A29" s="21">
        <v>23</v>
      </c>
      <c r="B29" s="25">
        <v>13.27</v>
      </c>
      <c r="C29" s="25">
        <v>2.54</v>
      </c>
      <c r="D29" s="23">
        <f t="shared" si="0"/>
        <v>1.1043478260869566</v>
      </c>
      <c r="J29"/>
      <c r="K29"/>
    </row>
    <row r="30" spans="1:11" x14ac:dyDescent="0.3">
      <c r="A30" s="21">
        <v>24</v>
      </c>
      <c r="B30" s="25">
        <v>13.25</v>
      </c>
      <c r="C30" s="25">
        <v>2.62</v>
      </c>
      <c r="D30" s="23">
        <f t="shared" si="0"/>
        <v>1.1391304347826088</v>
      </c>
      <c r="J30"/>
      <c r="K30"/>
    </row>
    <row r="31" spans="1:11" x14ac:dyDescent="0.3">
      <c r="A31" s="21">
        <v>25</v>
      </c>
      <c r="B31" s="25">
        <v>13.26</v>
      </c>
      <c r="C31" s="25">
        <v>2.68</v>
      </c>
      <c r="D31" s="23">
        <f t="shared" si="0"/>
        <v>1.165217391304348</v>
      </c>
      <c r="J31"/>
      <c r="K31"/>
    </row>
    <row r="32" spans="1:11" x14ac:dyDescent="0.3">
      <c r="A32" s="21">
        <v>26</v>
      </c>
      <c r="B32" s="25">
        <v>13.32</v>
      </c>
      <c r="C32" s="25">
        <v>2.62</v>
      </c>
      <c r="D32" s="23">
        <f t="shared" si="0"/>
        <v>1.1391304347826088</v>
      </c>
      <c r="J32"/>
      <c r="K32"/>
    </row>
    <row r="33" spans="1:11" x14ac:dyDescent="0.3">
      <c r="A33" s="21">
        <v>27</v>
      </c>
      <c r="B33" s="25">
        <v>13.32</v>
      </c>
      <c r="C33" s="25">
        <v>2.62</v>
      </c>
      <c r="D33" s="23">
        <f t="shared" si="0"/>
        <v>1.1391304347826088</v>
      </c>
      <c r="J33"/>
      <c r="K33"/>
    </row>
    <row r="34" spans="1:11" x14ac:dyDescent="0.3">
      <c r="A34" s="21">
        <v>28</v>
      </c>
      <c r="B34" s="25">
        <v>13.3</v>
      </c>
      <c r="C34" s="25">
        <v>2.6</v>
      </c>
      <c r="D34" s="23">
        <f t="shared" si="0"/>
        <v>1.1304347826086958</v>
      </c>
      <c r="J34"/>
      <c r="K34"/>
    </row>
    <row r="35" spans="1:11" x14ac:dyDescent="0.3">
      <c r="A35" s="21">
        <v>29</v>
      </c>
      <c r="B35" s="25">
        <v>13.32</v>
      </c>
      <c r="C35" s="25">
        <v>2.61</v>
      </c>
      <c r="D35" s="23">
        <f t="shared" si="0"/>
        <v>1.1347826086956523</v>
      </c>
      <c r="J35"/>
      <c r="K35"/>
    </row>
    <row r="36" spans="1:11" x14ac:dyDescent="0.3">
      <c r="A36" s="21">
        <v>30</v>
      </c>
      <c r="B36" s="25">
        <v>13.31</v>
      </c>
      <c r="C36" s="25">
        <v>2.73</v>
      </c>
      <c r="D36" s="23">
        <f t="shared" si="0"/>
        <v>1.1869565217391305</v>
      </c>
      <c r="J36"/>
      <c r="K36"/>
    </row>
    <row r="37" spans="1:11" x14ac:dyDescent="0.3">
      <c r="A37" s="21">
        <v>31</v>
      </c>
      <c r="B37" s="25">
        <v>13.17</v>
      </c>
      <c r="C37" s="25">
        <v>2.63</v>
      </c>
      <c r="D37" s="23">
        <f t="shared" si="0"/>
        <v>1.1434782608695653</v>
      </c>
      <c r="J37"/>
      <c r="K37"/>
    </row>
    <row r="38" spans="1:11" x14ac:dyDescent="0.3">
      <c r="A38" s="21">
        <v>32</v>
      </c>
      <c r="B38" s="25">
        <v>13.18</v>
      </c>
      <c r="C38" s="25">
        <v>2.66</v>
      </c>
      <c r="D38" s="23">
        <f t="shared" si="0"/>
        <v>1.156521739130435</v>
      </c>
      <c r="J38"/>
      <c r="K38"/>
    </row>
    <row r="39" spans="1:11" x14ac:dyDescent="0.3">
      <c r="A39" s="21">
        <v>33</v>
      </c>
      <c r="B39" s="25">
        <v>13.18</v>
      </c>
      <c r="C39" s="25">
        <v>2.4900000000000002</v>
      </c>
      <c r="D39" s="23">
        <f t="shared" si="0"/>
        <v>1.0826086956521741</v>
      </c>
      <c r="J39"/>
      <c r="K39"/>
    </row>
    <row r="40" spans="1:11" x14ac:dyDescent="0.3">
      <c r="A40" s="21">
        <v>34</v>
      </c>
      <c r="B40" s="25">
        <v>13.2</v>
      </c>
      <c r="C40" s="25">
        <v>2.62</v>
      </c>
      <c r="D40" s="23">
        <f t="shared" si="0"/>
        <v>1.1391304347826088</v>
      </c>
      <c r="J40"/>
      <c r="K40"/>
    </row>
    <row r="41" spans="1:11" x14ac:dyDescent="0.3">
      <c r="A41" s="33">
        <v>35</v>
      </c>
      <c r="B41" s="25">
        <v>13.18</v>
      </c>
      <c r="C41" s="25">
        <v>2.52</v>
      </c>
      <c r="D41" s="23">
        <f t="shared" si="0"/>
        <v>1.0956521739130436</v>
      </c>
      <c r="J41"/>
      <c r="K41"/>
    </row>
    <row r="42" spans="1:11" x14ac:dyDescent="0.3">
      <c r="A42" s="21">
        <v>36</v>
      </c>
      <c r="B42" s="25">
        <v>13.2</v>
      </c>
      <c r="C42" s="25">
        <v>2.75</v>
      </c>
      <c r="D42" s="23">
        <f t="shared" si="0"/>
        <v>1.1956521739130437</v>
      </c>
      <c r="J42"/>
      <c r="K42"/>
    </row>
    <row r="43" spans="1:11" x14ac:dyDescent="0.3">
      <c r="A43" s="21">
        <v>37</v>
      </c>
      <c r="B43" s="25">
        <v>13.2</v>
      </c>
      <c r="C43" s="25">
        <v>2.67</v>
      </c>
      <c r="D43" s="23">
        <f t="shared" si="0"/>
        <v>1.1608695652173913</v>
      </c>
      <c r="J43"/>
      <c r="K43"/>
    </row>
    <row r="44" spans="1:11" x14ac:dyDescent="0.3">
      <c r="A44" s="21">
        <v>38</v>
      </c>
      <c r="B44" s="25">
        <v>13.2</v>
      </c>
      <c r="C44" s="25">
        <v>2.68</v>
      </c>
      <c r="D44" s="23">
        <f t="shared" si="0"/>
        <v>1.165217391304348</v>
      </c>
      <c r="J44"/>
      <c r="K44"/>
    </row>
    <row r="45" spans="1:11" x14ac:dyDescent="0.3">
      <c r="A45" s="21">
        <v>39</v>
      </c>
      <c r="B45" s="25">
        <v>13.2</v>
      </c>
      <c r="C45" s="25">
        <v>2.64</v>
      </c>
      <c r="D45" s="23">
        <f t="shared" si="0"/>
        <v>1.1478260869565218</v>
      </c>
      <c r="J45"/>
      <c r="K45"/>
    </row>
    <row r="46" spans="1:11" x14ac:dyDescent="0.3">
      <c r="A46" s="21">
        <v>40</v>
      </c>
      <c r="B46" s="25">
        <v>13.19</v>
      </c>
      <c r="C46" s="25">
        <v>2.65</v>
      </c>
      <c r="D46" s="23">
        <f t="shared" si="0"/>
        <v>1.1521739130434783</v>
      </c>
      <c r="J46"/>
      <c r="K46"/>
    </row>
    <row r="47" spans="1:11" x14ac:dyDescent="0.3">
      <c r="A47" s="21">
        <v>41</v>
      </c>
      <c r="B47" s="25">
        <v>13.18</v>
      </c>
      <c r="C47" s="25">
        <v>2.46</v>
      </c>
      <c r="D47" s="23">
        <f t="shared" si="0"/>
        <v>1.0695652173913044</v>
      </c>
      <c r="G47"/>
      <c r="H47"/>
      <c r="I47"/>
      <c r="J47"/>
      <c r="K47"/>
    </row>
    <row r="48" spans="1:11" x14ac:dyDescent="0.3">
      <c r="A48" s="21">
        <v>42</v>
      </c>
      <c r="B48" s="25">
        <v>13.21</v>
      </c>
      <c r="C48" s="25">
        <v>2.65</v>
      </c>
      <c r="D48" s="23">
        <f t="shared" si="0"/>
        <v>1.1521739130434783</v>
      </c>
      <c r="G48"/>
      <c r="H48"/>
      <c r="I48"/>
      <c r="J48"/>
      <c r="K48"/>
    </row>
    <row r="49" spans="1:11" x14ac:dyDescent="0.3">
      <c r="A49" s="21">
        <v>43</v>
      </c>
      <c r="B49" s="25">
        <v>13.2</v>
      </c>
      <c r="C49" s="25">
        <v>2.64</v>
      </c>
      <c r="D49" s="23">
        <f t="shared" si="0"/>
        <v>1.1478260869565218</v>
      </c>
      <c r="G49"/>
      <c r="H49"/>
      <c r="I49"/>
      <c r="J49"/>
      <c r="K49"/>
    </row>
    <row r="50" spans="1:11" x14ac:dyDescent="0.3">
      <c r="A50" s="21">
        <v>44</v>
      </c>
      <c r="B50" s="25">
        <v>13.21</v>
      </c>
      <c r="C50" s="25">
        <v>2.63</v>
      </c>
      <c r="D50" s="23">
        <f t="shared" si="0"/>
        <v>1.1434782608695653</v>
      </c>
      <c r="G50"/>
      <c r="H50"/>
      <c r="I50"/>
      <c r="J50"/>
      <c r="K50"/>
    </row>
    <row r="51" spans="1:11" x14ac:dyDescent="0.3">
      <c r="A51" s="21">
        <v>45</v>
      </c>
      <c r="B51" s="25">
        <v>13.2</v>
      </c>
      <c r="C51" s="25">
        <v>2.4700000000000002</v>
      </c>
      <c r="D51" s="23">
        <f t="shared" si="0"/>
        <v>1.0739130434782611</v>
      </c>
      <c r="G51"/>
      <c r="H51"/>
      <c r="I51"/>
      <c r="J51"/>
      <c r="K51"/>
    </row>
    <row r="52" spans="1:11" x14ac:dyDescent="0.3">
      <c r="A52" s="21">
        <v>46</v>
      </c>
      <c r="B52" s="25">
        <v>13.21</v>
      </c>
      <c r="C52" s="25">
        <v>2.7</v>
      </c>
      <c r="D52" s="23">
        <f t="shared" si="0"/>
        <v>1.173913043478261</v>
      </c>
      <c r="G52"/>
      <c r="H52"/>
      <c r="I52"/>
      <c r="J52"/>
      <c r="K52"/>
    </row>
    <row r="53" spans="1:11" x14ac:dyDescent="0.3">
      <c r="A53" s="21">
        <v>47</v>
      </c>
      <c r="B53" s="25">
        <v>12.16</v>
      </c>
      <c r="C53" s="25">
        <v>206.7</v>
      </c>
      <c r="D53" s="23">
        <f t="shared" si="0"/>
        <v>89.869565217391312</v>
      </c>
      <c r="G53"/>
      <c r="H53"/>
      <c r="I53"/>
      <c r="J53"/>
      <c r="K53"/>
    </row>
    <row r="54" spans="1:11" x14ac:dyDescent="0.3">
      <c r="A54" s="21">
        <v>48</v>
      </c>
      <c r="B54" s="25">
        <v>13.23</v>
      </c>
      <c r="C54" s="25">
        <v>2.7069999999999999</v>
      </c>
      <c r="D54" s="23">
        <f t="shared" si="0"/>
        <v>1.1769565217391305</v>
      </c>
      <c r="G54"/>
      <c r="H54"/>
      <c r="I54"/>
      <c r="J54"/>
      <c r="K54"/>
    </row>
    <row r="55" spans="1:11" x14ac:dyDescent="0.3">
      <c r="A55" s="21">
        <v>49</v>
      </c>
      <c r="B55" s="25">
        <v>13.23</v>
      </c>
      <c r="C55" s="25">
        <v>2.6339999999999999</v>
      </c>
      <c r="D55" s="23">
        <f t="shared" si="0"/>
        <v>1.145217391304348</v>
      </c>
    </row>
    <row r="56" spans="1:11" x14ac:dyDescent="0.3">
      <c r="A56" s="21">
        <v>50</v>
      </c>
      <c r="B56" s="25">
        <v>13.22</v>
      </c>
      <c r="C56" s="25">
        <v>2.5910000000000002</v>
      </c>
      <c r="D56" s="23">
        <f t="shared" si="0"/>
        <v>1.126521739130435</v>
      </c>
    </row>
    <row r="57" spans="1:11" x14ac:dyDescent="0.3">
      <c r="A57" s="21">
        <v>51</v>
      </c>
      <c r="B57" s="25">
        <v>13.25</v>
      </c>
      <c r="C57" s="25">
        <v>2.4630000000000001</v>
      </c>
      <c r="D57" s="23">
        <f t="shared" si="0"/>
        <v>1.0708695652173914</v>
      </c>
    </row>
    <row r="58" spans="1:11" x14ac:dyDescent="0.3">
      <c r="A58" s="21">
        <v>52</v>
      </c>
      <c r="B58" s="25">
        <v>13.24</v>
      </c>
      <c r="C58" s="25">
        <v>2.448</v>
      </c>
      <c r="D58" s="23">
        <f t="shared" si="0"/>
        <v>1.0643478260869565</v>
      </c>
    </row>
    <row r="59" spans="1:11" x14ac:dyDescent="0.3">
      <c r="A59" s="21">
        <v>53</v>
      </c>
      <c r="B59" s="25">
        <v>13.27</v>
      </c>
      <c r="C59" s="25">
        <v>2.6659999999999999</v>
      </c>
      <c r="D59" s="23">
        <f t="shared" si="0"/>
        <v>1.1591304347826088</v>
      </c>
    </row>
    <row r="60" spans="1:11" x14ac:dyDescent="0.3">
      <c r="A60" s="21">
        <v>54</v>
      </c>
      <c r="B60" s="25">
        <v>13.21</v>
      </c>
      <c r="C60" s="25">
        <v>2.5089999999999999</v>
      </c>
      <c r="D60" s="23">
        <f t="shared" si="0"/>
        <v>1.0908695652173914</v>
      </c>
    </row>
    <row r="61" spans="1:11" x14ac:dyDescent="0.3">
      <c r="A61" s="21">
        <v>55</v>
      </c>
      <c r="B61" s="25">
        <v>13.26</v>
      </c>
      <c r="C61" s="25">
        <v>2.5920000000000001</v>
      </c>
      <c r="D61" s="23">
        <f t="shared" si="0"/>
        <v>1.1269565217391306</v>
      </c>
    </row>
    <row r="62" spans="1:11" x14ac:dyDescent="0.3">
      <c r="A62" s="21">
        <v>56</v>
      </c>
      <c r="B62" s="25">
        <v>13.29</v>
      </c>
      <c r="C62" s="25">
        <v>2.6869999999999998</v>
      </c>
      <c r="D62" s="23">
        <f t="shared" si="0"/>
        <v>1.1682608695652175</v>
      </c>
    </row>
    <row r="63" spans="1:11" x14ac:dyDescent="0.3">
      <c r="A63" s="21">
        <v>57</v>
      </c>
      <c r="B63" s="25">
        <v>13.3</v>
      </c>
      <c r="C63" s="25">
        <v>2.6589999999999998</v>
      </c>
      <c r="D63" s="23">
        <f t="shared" si="0"/>
        <v>1.1560869565217391</v>
      </c>
    </row>
    <row r="64" spans="1:11" x14ac:dyDescent="0.3">
      <c r="A64" s="21">
        <v>58</v>
      </c>
      <c r="B64" s="25">
        <v>13.29</v>
      </c>
      <c r="C64" s="25">
        <v>2.5840000000000001</v>
      </c>
      <c r="D64" s="23">
        <f t="shared" si="0"/>
        <v>1.1234782608695653</v>
      </c>
    </row>
    <row r="65" spans="1:4" x14ac:dyDescent="0.3">
      <c r="A65" s="21">
        <v>59</v>
      </c>
      <c r="B65" s="25">
        <v>13.3</v>
      </c>
      <c r="C65" s="25">
        <v>2.532</v>
      </c>
      <c r="D65" s="23">
        <f t="shared" si="0"/>
        <v>1.1008695652173914</v>
      </c>
    </row>
    <row r="66" spans="1:4" x14ac:dyDescent="0.3">
      <c r="A66" s="21">
        <v>60</v>
      </c>
      <c r="B66" s="25">
        <v>13.3</v>
      </c>
      <c r="C66" s="25">
        <v>2.58</v>
      </c>
      <c r="D66" s="23">
        <f t="shared" si="0"/>
        <v>1.1217391304347828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04AA6-D614-48B7-90E9-0314B670BBAA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45407</v>
      </c>
      <c r="B3" s="7" t="s">
        <v>25</v>
      </c>
      <c r="C3" s="7" t="s">
        <v>29</v>
      </c>
      <c r="D3" s="7" t="s">
        <v>23</v>
      </c>
      <c r="E3" s="8" t="s">
        <v>24</v>
      </c>
      <c r="F3" s="9" t="s">
        <v>30</v>
      </c>
      <c r="G3" s="29" t="s">
        <v>31</v>
      </c>
      <c r="H3" s="29" t="s">
        <v>32</v>
      </c>
      <c r="I3" s="8"/>
      <c r="J3" s="9">
        <v>9</v>
      </c>
      <c r="K3" s="10">
        <v>26</v>
      </c>
      <c r="L3" s="10">
        <v>26</v>
      </c>
      <c r="M3" s="11">
        <v>0</v>
      </c>
      <c r="N3" s="11">
        <v>0</v>
      </c>
      <c r="O3" s="12" t="e">
        <f>N3/$F$3</f>
        <v>#VALUE!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2.7669999999999999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13.46</v>
      </c>
      <c r="H7" s="25">
        <f>MAX(C7:C114)</f>
        <v>2.7669999999999999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13.39</v>
      </c>
      <c r="C8" s="22">
        <v>2.738</v>
      </c>
      <c r="D8" s="23" t="e">
        <f t="shared" si="0"/>
        <v>#DIV/0!</v>
      </c>
      <c r="E8" s="2"/>
      <c r="F8" s="24" t="s">
        <v>21</v>
      </c>
      <c r="G8" s="25">
        <f>MIN(B7:B114)</f>
        <v>13.35</v>
      </c>
      <c r="H8" s="25">
        <f>MIN(C7:C114)</f>
        <v>2.6659999999999999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13.41</v>
      </c>
      <c r="C9" s="22">
        <v>2.7149999999999999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13.44</v>
      </c>
      <c r="C10" s="22">
        <v>2.7010000000000001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13.45</v>
      </c>
      <c r="C11" s="22">
        <v>2.6659999999999999</v>
      </c>
      <c r="D11" s="23" t="e">
        <f t="shared" si="0"/>
        <v>#DIV/0!</v>
      </c>
      <c r="E11" s="2"/>
      <c r="F11" s="24" t="s">
        <v>22</v>
      </c>
      <c r="G11" s="26">
        <v>120.8</v>
      </c>
      <c r="H11" s="25">
        <f>G11/J3</f>
        <v>13.422222222222222</v>
      </c>
      <c r="J11"/>
      <c r="K11"/>
    </row>
    <row r="12" spans="1:15" x14ac:dyDescent="0.3">
      <c r="A12" s="21">
        <v>6</v>
      </c>
      <c r="B12" s="22">
        <v>13.46</v>
      </c>
      <c r="C12" s="22">
        <v>2.714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13.46</v>
      </c>
      <c r="C13" s="22">
        <v>2.762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13.39</v>
      </c>
      <c r="C14" s="22">
        <v>2.74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13.42</v>
      </c>
      <c r="C15" s="22">
        <v>2.6720000000000002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2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2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2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E1C9F-70BE-4356-A0FB-E4C4A9BCF95C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45407</v>
      </c>
      <c r="B3" s="7" t="s">
        <v>25</v>
      </c>
      <c r="C3" s="7" t="s">
        <v>33</v>
      </c>
      <c r="D3" s="7" t="s">
        <v>23</v>
      </c>
      <c r="E3" s="8" t="s">
        <v>34</v>
      </c>
      <c r="F3" s="9">
        <v>200</v>
      </c>
      <c r="G3" s="29" t="s">
        <v>35</v>
      </c>
      <c r="H3" s="29" t="s">
        <v>36</v>
      </c>
      <c r="I3" s="8"/>
      <c r="J3" s="9">
        <v>4</v>
      </c>
      <c r="K3" s="10">
        <v>26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</v>
      </c>
      <c r="C7" s="22">
        <v>2.1549999999999998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</v>
      </c>
      <c r="H7" s="25">
        <f>MAX(C7:C114)</f>
        <v>2.214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13.38</v>
      </c>
      <c r="C8" s="22">
        <v>2.1259999999999999</v>
      </c>
      <c r="D8" s="23" t="e">
        <f t="shared" si="0"/>
        <v>#DIV/0!</v>
      </c>
      <c r="E8" s="2"/>
      <c r="F8" s="24" t="s">
        <v>21</v>
      </c>
      <c r="G8" s="25">
        <f>MIN(B7:B114)</f>
        <v>13.38</v>
      </c>
      <c r="H8" s="25">
        <f>MIN(C7:C114)</f>
        <v>2.1259999999999999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13.38</v>
      </c>
      <c r="C9" s="22">
        <v>2.214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13.39</v>
      </c>
      <c r="C10" s="22">
        <v>2.1549999999999998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26.78</v>
      </c>
      <c r="H11" s="25">
        <f>G11/2</f>
        <v>13.39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2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2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2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955BF-7E0E-4570-9045-B483F908AA68}">
  <dimension ref="A1:O186"/>
  <sheetViews>
    <sheetView tabSelected="1" zoomScale="90" zoomScaleNormal="90" workbookViewId="0">
      <selection activeCell="G31" sqref="G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45407</v>
      </c>
      <c r="B3" s="7" t="s">
        <v>25</v>
      </c>
      <c r="C3" s="7" t="s">
        <v>37</v>
      </c>
      <c r="D3" s="7" t="s">
        <v>23</v>
      </c>
      <c r="E3" s="8" t="s">
        <v>34</v>
      </c>
      <c r="F3" s="9">
        <v>60</v>
      </c>
      <c r="G3" s="29" t="s">
        <v>38</v>
      </c>
      <c r="H3" s="29" t="s">
        <v>39</v>
      </c>
      <c r="I3" s="8"/>
      <c r="J3" s="9">
        <v>30</v>
      </c>
      <c r="K3" s="10">
        <v>26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13.18</v>
      </c>
      <c r="C7" s="22">
        <v>9.0500000000000007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13.25</v>
      </c>
      <c r="H7" s="25">
        <f>MAX(C7:C114)</f>
        <v>9.0500000000000007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</v>
      </c>
      <c r="C8" s="22">
        <v>9.02</v>
      </c>
      <c r="D8" s="23" t="e">
        <f t="shared" si="0"/>
        <v>#DIV/0!</v>
      </c>
      <c r="E8" s="2"/>
      <c r="F8" s="24" t="s">
        <v>21</v>
      </c>
      <c r="G8" s="25">
        <f>MIN(B7:B114)</f>
        <v>13.18</v>
      </c>
      <c r="H8" s="25">
        <f>MIN(C7:C114)</f>
        <v>7.61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13.22</v>
      </c>
      <c r="C9" s="22">
        <v>8.3800000000000008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</v>
      </c>
      <c r="C10" s="22">
        <v>8.86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13.19</v>
      </c>
      <c r="C11" s="22">
        <v>8.77</v>
      </c>
      <c r="D11" s="23" t="e">
        <f t="shared" si="0"/>
        <v>#DIV/0!</v>
      </c>
      <c r="E11" s="2"/>
      <c r="F11" s="24" t="s">
        <v>22</v>
      </c>
      <c r="G11" s="26">
        <v>396.4</v>
      </c>
      <c r="H11" s="25">
        <f>G11/30</f>
        <v>13.213333333333333</v>
      </c>
      <c r="J11"/>
      <c r="K11"/>
    </row>
    <row r="12" spans="1:15" x14ac:dyDescent="0.3">
      <c r="A12" s="21">
        <v>6</v>
      </c>
      <c r="B12" s="22">
        <v>13.19</v>
      </c>
      <c r="C12" s="22">
        <v>8.69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13.21</v>
      </c>
      <c r="C13" s="22">
        <v>8.24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</v>
      </c>
      <c r="C14" s="22">
        <v>8.58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13.21</v>
      </c>
      <c r="C15" s="22">
        <v>8.7799999999999994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13.22</v>
      </c>
      <c r="C16" s="25">
        <v>8.6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</v>
      </c>
      <c r="C17" s="25">
        <v>7.64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13.22</v>
      </c>
      <c r="C18" s="25">
        <v>8.39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13.21</v>
      </c>
      <c r="C19" s="25">
        <v>8.89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13.25</v>
      </c>
      <c r="C20" s="25">
        <v>7.67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13.21</v>
      </c>
      <c r="C21" s="25">
        <v>7.61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13.21</v>
      </c>
      <c r="C22" s="25">
        <v>8.11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13.21</v>
      </c>
      <c r="C23" s="25">
        <v>8.77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13.21</v>
      </c>
      <c r="C24" s="25">
        <v>8.41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13.21</v>
      </c>
      <c r="C25" s="25">
        <v>8.74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13.21</v>
      </c>
      <c r="C26" s="25">
        <v>8.7200000000000006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13.22</v>
      </c>
      <c r="C27" s="25">
        <v>8.42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13.22</v>
      </c>
      <c r="C28" s="25">
        <v>7.86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13.23</v>
      </c>
      <c r="C29" s="25">
        <v>8.34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13.22</v>
      </c>
      <c r="C30" s="25">
        <v>8.2799999999999994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13.23</v>
      </c>
      <c r="C31" s="25">
        <v>8.64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13.19</v>
      </c>
      <c r="C32" s="25">
        <v>8.94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13.24</v>
      </c>
      <c r="C33" s="25">
        <v>7.88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13.23</v>
      </c>
      <c r="C34" s="25">
        <v>8.44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13.24</v>
      </c>
      <c r="C35" s="25">
        <v>7.7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13.22</v>
      </c>
      <c r="C36" s="25">
        <v>7.66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UPS120KVA</vt:lpstr>
      <vt:lpstr>정류기</vt:lpstr>
      <vt:lpstr>비상발전기</vt:lpstr>
      <vt:lpstr>UPS20KVA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2024-04-30T05:21:31Z</dcterms:modified>
</cp:coreProperties>
</file>