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롯데백화점,아울렛,몰,마트\"/>
    </mc:Choice>
  </mc:AlternateContent>
  <bookViews>
    <workbookView xWindow="0" yWindow="0" windowWidth="23040" windowHeight="6420"/>
  </bookViews>
  <sheets>
    <sheet name="DC전원용" sheetId="28" r:id="rId1"/>
    <sheet name="조작전원용" sheetId="29" r:id="rId2"/>
  </sheets>
  <definedNames>
    <definedName name="_xlnm._FilterDatabase" localSheetId="0" hidden="1">DC전원용!$A$3:$I$39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I4" i="29" l="1"/>
  <c r="I5" i="29"/>
  <c r="I6" i="29"/>
  <c r="I7" i="29"/>
  <c r="I8" i="29"/>
  <c r="I9" i="29"/>
  <c r="I10" i="29"/>
  <c r="I11" i="29"/>
  <c r="I12" i="29"/>
  <c r="E13" i="29"/>
  <c r="F13" i="29"/>
  <c r="E14" i="29"/>
  <c r="F14" i="29"/>
  <c r="E15" i="29"/>
  <c r="F15" i="29"/>
  <c r="I15" i="29" l="1"/>
  <c r="I13" i="29"/>
  <c r="I14" i="29"/>
  <c r="F42" i="28"/>
  <c r="E42" i="28"/>
  <c r="F41" i="28"/>
  <c r="E41" i="28"/>
  <c r="F40" i="28"/>
  <c r="E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I6" i="28"/>
  <c r="I5" i="28"/>
  <c r="I4" i="28"/>
  <c r="I42" i="28" l="1"/>
  <c r="I40" i="28"/>
  <c r="I41" i="28"/>
</calcChain>
</file>

<file path=xl/sharedStrings.xml><?xml version="1.0" encoding="utf-8"?>
<sst xmlns="http://schemas.openxmlformats.org/spreadsheetml/2006/main" count="137" uniqueCount="37">
  <si>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</si>
  <si>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</si>
  <si>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</si>
  <si>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</si>
  <si>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</si>
  <si>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</si>
  <si>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</si>
  <si>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</si>
  <si>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</si>
  <si>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</si>
  <si>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</si>
  <si>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</si>
  <si>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</si>
  <si>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</si>
  <si>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</si>
  <si>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</si>
  <si>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</si>
  <si>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</si>
  <si>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</si>
  <si>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</si>
  <si>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참고값(mΩ)</t>
    <phoneticPr fontId="19" type="noConversion"/>
  </si>
  <si>
    <t>온도</t>
    <phoneticPr fontId="19" type="noConversion"/>
  </si>
  <si>
    <t>내부저항(mΩ)</t>
    <phoneticPr fontId="19" type="noConversion"/>
  </si>
  <si>
    <t>셀</t>
  </si>
  <si>
    <t>제조일자</t>
  </si>
  <si>
    <t>롯데백화점 부산본점</t>
  </si>
  <si>
    <t>롯데백화점 부산본점</t>
    <phoneticPr fontId="19" type="noConversion"/>
  </si>
  <si>
    <t>점검형태</t>
    <phoneticPr fontId="19" type="noConversion"/>
  </si>
  <si>
    <t>ESP150</t>
    <phoneticPr fontId="19" type="noConversion"/>
  </si>
  <si>
    <t>2022.10.21</t>
    <phoneticPr fontId="19" type="noConversion"/>
  </si>
  <si>
    <t>조작전원용</t>
  </si>
  <si>
    <t>DC전원용</t>
  </si>
  <si>
    <r>
      <t>1. 산업용 전지 필드 BS 강화활동
2. 전지 전압 및 내부저항 : 충전전압이 높아 조정 권고 
   →13.43V/EA / 2.46~2.95m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정상운영 권고
</t>
    </r>
    <phoneticPr fontId="19" type="noConversion"/>
  </si>
  <si>
    <t>2022.10.24</t>
    <phoneticPr fontId="19" type="noConversion"/>
  </si>
  <si>
    <t>ESP 150</t>
    <phoneticPr fontId="19" type="noConversion"/>
  </si>
  <si>
    <t>36EA(18EA X 2병렬)</t>
    <phoneticPr fontId="19" type="noConversion"/>
  </si>
  <si>
    <t xml:space="preserve">1. 산업용 전지 필드 BS 강화활동
2. 전지 전압 및 내부저항 : 충전전압이 높아 조정 권고 
   →13.45V/EA / 2.72~2.79mΩ
3. 정상운영 권고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</si>
</sst>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317576</xdr:colOff>
      <xdr:row>42</xdr:row>
      <xdr:rowOff>70821</xdr:rowOff>
    </xdr:from>
    <xdr:to>
      <xdr:col>8</xdr:col>
      <xdr:colOff>1481081</xdr:colOff>
      <xdr:row>42</xdr:row>
      <xdr:rowOff>1822972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6B1B88E-6A20-4C0F-8995-C16A87E10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1164" y="9999233"/>
          <a:ext cx="3315035" cy="1752151"/>
        </a:xfrm>
        <a:prstGeom prst="rect">
          <a:avLst/>
        </a:prstGeom>
      </xdr:spPr>
    </xdr:pic>
    <xdr:clientData/>
  </xdr:twoCellAnchor>
  <xdr:twoCellAnchor editAs="oneCell">
    <xdr:from>
      <xdr:col>1</xdr:col>
      <xdr:colOff>427729</xdr:colOff>
      <xdr:row>43</xdr:row>
      <xdr:rowOff>119680</xdr:rowOff>
    </xdr:from>
    <xdr:to>
      <xdr:col>4</xdr:col>
      <xdr:colOff>441235</xdr:colOff>
      <xdr:row>43</xdr:row>
      <xdr:rowOff>2349426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BE8ACB1-F1D9-4273-AB39-E67A274FBE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06" t="22160" r="7711" b="5706"/>
        <a:stretch/>
      </xdr:blipFill>
      <xdr:spPr>
        <a:xfrm>
          <a:off x="1559523" y="11919474"/>
          <a:ext cx="3123251" cy="2233556"/>
        </a:xfrm>
        <a:prstGeom prst="rect">
          <a:avLst/>
        </a:prstGeom>
      </xdr:spPr>
    </xdr:pic>
    <xdr:clientData/>
  </xdr:twoCellAnchor>
  <xdr:twoCellAnchor editAs="oneCell">
    <xdr:from>
      <xdr:col>6</xdr:col>
      <xdr:colOff>317354</xdr:colOff>
      <xdr:row>43</xdr:row>
      <xdr:rowOff>134693</xdr:rowOff>
    </xdr:from>
    <xdr:to>
      <xdr:col>8</xdr:col>
      <xdr:colOff>1464165</xdr:colOff>
      <xdr:row>43</xdr:row>
      <xdr:rowOff>2379232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7A3757B-286B-481D-A042-7659254775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56" t="19970" r="39395" b="19946"/>
        <a:stretch/>
      </xdr:blipFill>
      <xdr:spPr>
        <a:xfrm rot="16200000">
          <a:off x="6914033" y="11411396"/>
          <a:ext cx="2252159" cy="32983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134471</xdr:colOff>
      <xdr:row>16</xdr:row>
      <xdr:rowOff>74632</xdr:rowOff>
    </xdr:from>
    <xdr:to>
      <xdr:col>8</xdr:col>
      <xdr:colOff>926504</xdr:colOff>
      <xdr:row>16</xdr:row>
      <xdr:rowOff>1970331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AC96971-F9A3-4A99-9110-1B1E8BFE63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23" t="28257" r="15819" b="38826"/>
        <a:stretch/>
      </xdr:blipFill>
      <xdr:spPr>
        <a:xfrm>
          <a:off x="5950324" y="4321661"/>
          <a:ext cx="2937847" cy="1901414"/>
        </a:xfrm>
        <a:prstGeom prst="rect">
          <a:avLst/>
        </a:prstGeom>
      </xdr:spPr>
    </xdr:pic>
    <xdr:clientData/>
  </xdr:twoCellAnchor>
  <xdr:twoCellAnchor editAs="oneCell">
    <xdr:from>
      <xdr:col>1</xdr:col>
      <xdr:colOff>517889</xdr:colOff>
      <xdr:row>16</xdr:row>
      <xdr:rowOff>58397</xdr:rowOff>
    </xdr:from>
    <xdr:to>
      <xdr:col>4</xdr:col>
      <xdr:colOff>246531</xdr:colOff>
      <xdr:row>16</xdr:row>
      <xdr:rowOff>2003117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D7E2E07-E4CC-4B87-9A77-A318B64923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9683" y="4305426"/>
          <a:ext cx="2578746" cy="1940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zoomScale="85" zoomScaleNormal="85" workbookViewId="0">
      <selection activeCell="B43" sqref="B43:E43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28</v>
      </c>
      <c r="C2" s="7" t="s">
        <v>13</v>
      </c>
      <c r="D2" s="52" t="s">
        <v>29</v>
      </c>
      <c r="E2" s="53"/>
      <c r="F2" s="8" t="s">
        <v>3</v>
      </c>
      <c r="G2" s="9" t="s">
        <v>18</v>
      </c>
      <c r="H2" s="7" t="s">
        <v>4</v>
      </c>
      <c r="I2" s="8" t="s">
        <v>35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19</v>
      </c>
      <c r="I3" s="13" t="s">
        <v>9</v>
      </c>
      <c r="J3"/>
      <c r="K3"/>
    </row>
    <row r="4" spans="1:11" ht="16.5" x14ac:dyDescent="0.3">
      <c r="A4" s="14">
        <v>49738</v>
      </c>
      <c r="B4" s="15" t="s">
        <v>26</v>
      </c>
      <c r="C4" s="26" t="s">
        <v>31</v>
      </c>
      <c r="D4" s="10">
        <v>1</v>
      </c>
      <c r="E4" s="28">
        <v>13.43</v>
      </c>
      <c r="F4" s="27">
        <v>2.91</v>
      </c>
      <c r="G4" s="16">
        <v>20</v>
      </c>
      <c r="H4" s="6">
        <v>2.5</v>
      </c>
      <c r="I4" s="17">
        <f>F4/H4</f>
        <v>1.1640000000000001</v>
      </c>
      <c r="J4"/>
      <c r="K4"/>
    </row>
    <row r="5" spans="1:11" ht="16.5" x14ac:dyDescent="0.3">
      <c r="A5" s="14">
        <v>49738</v>
      </c>
      <c r="B5" s="15" t="s">
        <v>26</v>
      </c>
      <c r="C5" s="26" t="s">
        <v>31</v>
      </c>
      <c r="D5" s="10">
        <v>2</v>
      </c>
      <c r="E5" s="28">
        <v>13.48</v>
      </c>
      <c r="F5" s="27">
        <v>2.91</v>
      </c>
      <c r="G5" s="16">
        <v>20</v>
      </c>
      <c r="H5" s="6">
        <v>2.5</v>
      </c>
      <c r="I5" s="17">
        <f t="shared" ref="I5:I39" si="0">F5/H5</f>
        <v>1.1640000000000001</v>
      </c>
      <c r="J5"/>
      <c r="K5"/>
    </row>
    <row r="6" spans="1:11" ht="16.5" x14ac:dyDescent="0.3">
      <c r="A6" s="14">
        <v>49738</v>
      </c>
      <c r="B6" s="15" t="s">
        <v>26</v>
      </c>
      <c r="C6" s="26" t="s">
        <v>31</v>
      </c>
      <c r="D6" s="10">
        <v>3</v>
      </c>
      <c r="E6" s="28">
        <v>13.41</v>
      </c>
      <c r="F6" s="27">
        <v>2.69</v>
      </c>
      <c r="G6" s="16">
        <v>20</v>
      </c>
      <c r="H6" s="6">
        <v>2.5</v>
      </c>
      <c r="I6" s="17">
        <f t="shared" si="0"/>
        <v>1.0760000000000001</v>
      </c>
      <c r="J6"/>
      <c r="K6"/>
    </row>
    <row r="7" spans="1:11" ht="16.5" x14ac:dyDescent="0.3">
      <c r="A7" s="14">
        <v>49738</v>
      </c>
      <c r="B7" s="15" t="s">
        <v>26</v>
      </c>
      <c r="C7" s="26" t="s">
        <v>31</v>
      </c>
      <c r="D7" s="10">
        <v>4</v>
      </c>
      <c r="E7" s="28">
        <v>13.39</v>
      </c>
      <c r="F7" s="27">
        <v>2.64</v>
      </c>
      <c r="G7" s="16">
        <v>20</v>
      </c>
      <c r="H7" s="6">
        <v>2.5</v>
      </c>
      <c r="I7" s="17">
        <f t="shared" si="0"/>
        <v>1.056</v>
      </c>
      <c r="J7"/>
      <c r="K7"/>
    </row>
    <row r="8" spans="1:11" ht="16.5" x14ac:dyDescent="0.3">
      <c r="A8" s="14">
        <v>49738</v>
      </c>
      <c r="B8" s="15" t="s">
        <v>26</v>
      </c>
      <c r="C8" s="26" t="s">
        <v>31</v>
      </c>
      <c r="D8" s="10">
        <v>5</v>
      </c>
      <c r="E8" s="28">
        <v>13.38</v>
      </c>
      <c r="F8" s="27">
        <v>2.65</v>
      </c>
      <c r="G8" s="16">
        <v>20</v>
      </c>
      <c r="H8" s="6">
        <v>2.5</v>
      </c>
      <c r="I8" s="17">
        <f t="shared" si="0"/>
        <v>1.06</v>
      </c>
      <c r="J8"/>
      <c r="K8"/>
    </row>
    <row r="9" spans="1:11" ht="16.5" x14ac:dyDescent="0.3">
      <c r="A9" s="14">
        <v>49738</v>
      </c>
      <c r="B9" s="15" t="s">
        <v>26</v>
      </c>
      <c r="C9" s="26" t="s">
        <v>31</v>
      </c>
      <c r="D9" s="10">
        <v>6</v>
      </c>
      <c r="E9" s="28">
        <v>13.4</v>
      </c>
      <c r="F9" s="27">
        <v>2.72</v>
      </c>
      <c r="G9" s="16">
        <v>20</v>
      </c>
      <c r="H9" s="6">
        <v>2.5</v>
      </c>
      <c r="I9" s="17">
        <f t="shared" si="0"/>
        <v>1.0880000000000001</v>
      </c>
      <c r="J9"/>
      <c r="K9"/>
    </row>
    <row r="10" spans="1:11" ht="16.5" x14ac:dyDescent="0.3">
      <c r="A10" s="14">
        <v>49738</v>
      </c>
      <c r="B10" s="15" t="s">
        <v>26</v>
      </c>
      <c r="C10" s="26" t="s">
        <v>31</v>
      </c>
      <c r="D10" s="10">
        <v>7</v>
      </c>
      <c r="E10" s="28">
        <v>13.39</v>
      </c>
      <c r="F10" s="27">
        <v>2.7</v>
      </c>
      <c r="G10" s="16">
        <v>20</v>
      </c>
      <c r="H10" s="6">
        <v>2.5</v>
      </c>
      <c r="I10" s="17">
        <f t="shared" si="0"/>
        <v>1.08</v>
      </c>
      <c r="J10"/>
      <c r="K10"/>
    </row>
    <row r="11" spans="1:11" ht="16.5" x14ac:dyDescent="0.3">
      <c r="A11" s="14">
        <v>49738</v>
      </c>
      <c r="B11" s="15" t="s">
        <v>26</v>
      </c>
      <c r="C11" s="26" t="s">
        <v>31</v>
      </c>
      <c r="D11" s="10">
        <v>8</v>
      </c>
      <c r="E11" s="28">
        <v>13.41</v>
      </c>
      <c r="F11" s="27">
        <v>2.66</v>
      </c>
      <c r="G11" s="16">
        <v>20</v>
      </c>
      <c r="H11" s="6">
        <v>2.5</v>
      </c>
      <c r="I11" s="17">
        <f t="shared" si="0"/>
        <v>1.0640000000000001</v>
      </c>
      <c r="J11"/>
      <c r="K11"/>
    </row>
    <row r="12" spans="1:11" ht="16.5" x14ac:dyDescent="0.3">
      <c r="A12" s="14">
        <v>49738</v>
      </c>
      <c r="B12" s="15" t="s">
        <v>26</v>
      </c>
      <c r="C12" s="26" t="s">
        <v>31</v>
      </c>
      <c r="D12" s="10">
        <v>9</v>
      </c>
      <c r="E12" s="28">
        <v>13.48</v>
      </c>
      <c r="F12" s="27">
        <v>2.85</v>
      </c>
      <c r="G12" s="16">
        <v>20</v>
      </c>
      <c r="H12" s="6">
        <v>2.5</v>
      </c>
      <c r="I12" s="17">
        <f t="shared" si="0"/>
        <v>1.1400000000000001</v>
      </c>
      <c r="J12"/>
      <c r="K12"/>
    </row>
    <row r="13" spans="1:11" ht="16.5" x14ac:dyDescent="0.3">
      <c r="A13" s="14">
        <v>49738</v>
      </c>
      <c r="B13" s="15" t="s">
        <v>26</v>
      </c>
      <c r="C13" s="26" t="s">
        <v>31</v>
      </c>
      <c r="D13" s="10">
        <v>10</v>
      </c>
      <c r="E13" s="28">
        <v>13.44</v>
      </c>
      <c r="F13" s="27">
        <v>2.84</v>
      </c>
      <c r="G13" s="16">
        <v>20</v>
      </c>
      <c r="H13" s="6">
        <v>2.5</v>
      </c>
      <c r="I13" s="17">
        <f t="shared" si="0"/>
        <v>1.1359999999999999</v>
      </c>
      <c r="J13"/>
      <c r="K13"/>
    </row>
    <row r="14" spans="1:11" ht="16.5" x14ac:dyDescent="0.3">
      <c r="A14" s="14">
        <v>49738</v>
      </c>
      <c r="B14" s="15" t="s">
        <v>26</v>
      </c>
      <c r="C14" s="26" t="s">
        <v>31</v>
      </c>
      <c r="D14" s="10">
        <v>11</v>
      </c>
      <c r="E14" s="28">
        <v>13.45</v>
      </c>
      <c r="F14" s="27">
        <v>2.86</v>
      </c>
      <c r="G14" s="16">
        <v>20</v>
      </c>
      <c r="H14" s="6">
        <v>2.5</v>
      </c>
      <c r="I14" s="17">
        <f t="shared" si="0"/>
        <v>1.1439999999999999</v>
      </c>
      <c r="J14"/>
      <c r="K14"/>
    </row>
    <row r="15" spans="1:11" ht="16.5" x14ac:dyDescent="0.3">
      <c r="A15" s="14">
        <v>49738</v>
      </c>
      <c r="B15" s="15" t="s">
        <v>26</v>
      </c>
      <c r="C15" s="26" t="s">
        <v>31</v>
      </c>
      <c r="D15" s="10">
        <v>12</v>
      </c>
      <c r="E15" s="28">
        <v>13.42</v>
      </c>
      <c r="F15" s="27">
        <v>2.73</v>
      </c>
      <c r="G15" s="16">
        <v>20</v>
      </c>
      <c r="H15" s="6">
        <v>2.5</v>
      </c>
      <c r="I15" s="17">
        <f t="shared" si="0"/>
        <v>1.0920000000000001</v>
      </c>
      <c r="J15"/>
      <c r="K15"/>
    </row>
    <row r="16" spans="1:11" ht="16.5" x14ac:dyDescent="0.3">
      <c r="A16" s="14">
        <v>49738</v>
      </c>
      <c r="B16" s="15" t="s">
        <v>26</v>
      </c>
      <c r="C16" s="26" t="s">
        <v>31</v>
      </c>
      <c r="D16" s="10">
        <v>13</v>
      </c>
      <c r="E16" s="28">
        <v>13.46</v>
      </c>
      <c r="F16" s="27">
        <v>2.87</v>
      </c>
      <c r="G16" s="16">
        <v>20</v>
      </c>
      <c r="H16" s="6">
        <v>2.5</v>
      </c>
      <c r="I16" s="17">
        <f t="shared" si="0"/>
        <v>1.1480000000000001</v>
      </c>
      <c r="J16"/>
      <c r="K16"/>
    </row>
    <row r="17" spans="1:11" ht="16.5" x14ac:dyDescent="0.3">
      <c r="A17" s="14">
        <v>49738</v>
      </c>
      <c r="B17" s="15" t="s">
        <v>26</v>
      </c>
      <c r="C17" s="26" t="s">
        <v>31</v>
      </c>
      <c r="D17" s="10">
        <v>14</v>
      </c>
      <c r="E17" s="28">
        <v>13.43</v>
      </c>
      <c r="F17" s="27">
        <v>2.64</v>
      </c>
      <c r="G17" s="16">
        <v>20</v>
      </c>
      <c r="H17" s="6">
        <v>2.5</v>
      </c>
      <c r="I17" s="17">
        <f t="shared" si="0"/>
        <v>1.056</v>
      </c>
      <c r="J17"/>
      <c r="K17"/>
    </row>
    <row r="18" spans="1:11" ht="16.5" x14ac:dyDescent="0.3">
      <c r="A18" s="14">
        <v>49738</v>
      </c>
      <c r="B18" s="15" t="s">
        <v>26</v>
      </c>
      <c r="C18" s="26" t="s">
        <v>31</v>
      </c>
      <c r="D18" s="10">
        <v>15</v>
      </c>
      <c r="E18" s="28">
        <v>13.44</v>
      </c>
      <c r="F18" s="27">
        <v>2.88</v>
      </c>
      <c r="G18" s="16">
        <v>20</v>
      </c>
      <c r="H18" s="6">
        <v>2.5</v>
      </c>
      <c r="I18" s="17">
        <f t="shared" si="0"/>
        <v>1.1519999999999999</v>
      </c>
      <c r="J18"/>
      <c r="K18"/>
    </row>
    <row r="19" spans="1:11" ht="16.5" x14ac:dyDescent="0.3">
      <c r="A19" s="14">
        <v>49738</v>
      </c>
      <c r="B19" s="15" t="s">
        <v>26</v>
      </c>
      <c r="C19" s="26" t="s">
        <v>31</v>
      </c>
      <c r="D19" s="10">
        <v>16</v>
      </c>
      <c r="E19" s="28">
        <v>13.45</v>
      </c>
      <c r="F19" s="27">
        <v>2.87</v>
      </c>
      <c r="G19" s="16">
        <v>20</v>
      </c>
      <c r="H19" s="6">
        <v>2.5</v>
      </c>
      <c r="I19" s="17">
        <f t="shared" si="0"/>
        <v>1.1480000000000001</v>
      </c>
      <c r="J19"/>
      <c r="K19"/>
    </row>
    <row r="20" spans="1:11" ht="16.5" x14ac:dyDescent="0.3">
      <c r="A20" s="14">
        <v>49738</v>
      </c>
      <c r="B20" s="15" t="s">
        <v>26</v>
      </c>
      <c r="C20" s="26" t="s">
        <v>31</v>
      </c>
      <c r="D20" s="10">
        <v>17</v>
      </c>
      <c r="E20" s="28">
        <v>13.41</v>
      </c>
      <c r="F20" s="27">
        <v>2.82</v>
      </c>
      <c r="G20" s="16">
        <v>20</v>
      </c>
      <c r="H20" s="6">
        <v>2.5</v>
      </c>
      <c r="I20" s="17">
        <f t="shared" si="0"/>
        <v>1.1279999999999999</v>
      </c>
      <c r="J20"/>
      <c r="K20"/>
    </row>
    <row r="21" spans="1:11" ht="16.5" x14ac:dyDescent="0.3">
      <c r="A21" s="14">
        <v>49738</v>
      </c>
      <c r="B21" s="15" t="s">
        <v>26</v>
      </c>
      <c r="C21" s="26" t="s">
        <v>31</v>
      </c>
      <c r="D21" s="10">
        <v>18</v>
      </c>
      <c r="E21" s="28">
        <v>13.42</v>
      </c>
      <c r="F21" s="27">
        <v>2.69</v>
      </c>
      <c r="G21" s="16">
        <v>20</v>
      </c>
      <c r="H21" s="6">
        <v>2.5</v>
      </c>
      <c r="I21" s="17">
        <f t="shared" si="0"/>
        <v>1.0760000000000001</v>
      </c>
      <c r="J21"/>
      <c r="K21"/>
    </row>
    <row r="22" spans="1:11" ht="16.5" x14ac:dyDescent="0.3">
      <c r="A22" s="14">
        <v>49738</v>
      </c>
      <c r="B22" s="15" t="s">
        <v>26</v>
      </c>
      <c r="C22" s="26" t="s">
        <v>31</v>
      </c>
      <c r="D22" s="10">
        <v>19</v>
      </c>
      <c r="E22" s="28">
        <v>13.44</v>
      </c>
      <c r="F22" s="27">
        <v>2.66</v>
      </c>
      <c r="G22" s="16">
        <v>20</v>
      </c>
      <c r="H22" s="6">
        <v>2.5</v>
      </c>
      <c r="I22" s="17">
        <f t="shared" si="0"/>
        <v>1.0640000000000001</v>
      </c>
      <c r="J22"/>
      <c r="K22"/>
    </row>
    <row r="23" spans="1:11" ht="16.5" x14ac:dyDescent="0.3">
      <c r="A23" s="14">
        <v>49738</v>
      </c>
      <c r="B23" s="15" t="s">
        <v>26</v>
      </c>
      <c r="C23" s="26" t="s">
        <v>31</v>
      </c>
      <c r="D23" s="10">
        <v>20</v>
      </c>
      <c r="E23" s="28">
        <v>13.42</v>
      </c>
      <c r="F23" s="27">
        <v>2.59</v>
      </c>
      <c r="G23" s="16">
        <v>20</v>
      </c>
      <c r="H23" s="6">
        <v>2.5</v>
      </c>
      <c r="I23" s="17">
        <f t="shared" si="0"/>
        <v>1.036</v>
      </c>
      <c r="J23"/>
      <c r="K23"/>
    </row>
    <row r="24" spans="1:11" ht="16.5" x14ac:dyDescent="0.3">
      <c r="A24" s="14">
        <v>49738</v>
      </c>
      <c r="B24" s="15" t="s">
        <v>26</v>
      </c>
      <c r="C24" s="26" t="s">
        <v>31</v>
      </c>
      <c r="D24" s="10">
        <v>21</v>
      </c>
      <c r="E24" s="28">
        <v>13.43</v>
      </c>
      <c r="F24" s="27">
        <v>2.65</v>
      </c>
      <c r="G24" s="16">
        <v>20</v>
      </c>
      <c r="H24" s="6">
        <v>2.5</v>
      </c>
      <c r="I24" s="17">
        <f t="shared" si="0"/>
        <v>1.06</v>
      </c>
      <c r="J24"/>
      <c r="K24"/>
    </row>
    <row r="25" spans="1:11" ht="16.5" x14ac:dyDescent="0.3">
      <c r="A25" s="14">
        <v>49738</v>
      </c>
      <c r="B25" s="15" t="s">
        <v>26</v>
      </c>
      <c r="C25" s="26" t="s">
        <v>31</v>
      </c>
      <c r="D25" s="10">
        <v>22</v>
      </c>
      <c r="E25" s="28">
        <v>13.42</v>
      </c>
      <c r="F25" s="27">
        <v>2.64</v>
      </c>
      <c r="G25" s="16">
        <v>20</v>
      </c>
      <c r="H25" s="6">
        <v>2.5</v>
      </c>
      <c r="I25" s="17">
        <f t="shared" si="0"/>
        <v>1.056</v>
      </c>
      <c r="J25"/>
      <c r="K25"/>
    </row>
    <row r="26" spans="1:11" ht="16.5" x14ac:dyDescent="0.3">
      <c r="A26" s="14">
        <v>49738</v>
      </c>
      <c r="B26" s="15" t="s">
        <v>26</v>
      </c>
      <c r="C26" s="26" t="s">
        <v>31</v>
      </c>
      <c r="D26" s="10">
        <v>23</v>
      </c>
      <c r="E26" s="28">
        <v>13.35</v>
      </c>
      <c r="F26" s="27">
        <v>2.4900000000000002</v>
      </c>
      <c r="G26" s="16">
        <v>20</v>
      </c>
      <c r="H26" s="6">
        <v>2.5</v>
      </c>
      <c r="I26" s="17">
        <f t="shared" si="0"/>
        <v>0.99600000000000011</v>
      </c>
      <c r="J26"/>
      <c r="K26"/>
    </row>
    <row r="27" spans="1:11" ht="16.5" x14ac:dyDescent="0.3">
      <c r="A27" s="14">
        <v>49738</v>
      </c>
      <c r="B27" s="15" t="s">
        <v>26</v>
      </c>
      <c r="C27" s="26" t="s">
        <v>31</v>
      </c>
      <c r="D27" s="10">
        <v>24</v>
      </c>
      <c r="E27" s="28">
        <v>13.42</v>
      </c>
      <c r="F27" s="27">
        <v>2.66</v>
      </c>
      <c r="G27" s="16">
        <v>20</v>
      </c>
      <c r="H27" s="6">
        <v>2.5</v>
      </c>
      <c r="I27" s="17">
        <f t="shared" si="0"/>
        <v>1.0640000000000001</v>
      </c>
      <c r="J27"/>
      <c r="K27"/>
    </row>
    <row r="28" spans="1:11" ht="16.5" x14ac:dyDescent="0.3">
      <c r="A28" s="14">
        <v>49738</v>
      </c>
      <c r="B28" s="15" t="s">
        <v>26</v>
      </c>
      <c r="C28" s="26" t="s">
        <v>31</v>
      </c>
      <c r="D28" s="10">
        <v>25</v>
      </c>
      <c r="E28" s="28">
        <v>13.43</v>
      </c>
      <c r="F28" s="27">
        <v>2.74</v>
      </c>
      <c r="G28" s="16">
        <v>20</v>
      </c>
      <c r="H28" s="6">
        <v>2.5</v>
      </c>
      <c r="I28" s="17">
        <f t="shared" si="0"/>
        <v>1.0960000000000001</v>
      </c>
      <c r="J28"/>
      <c r="K28"/>
    </row>
    <row r="29" spans="1:11" ht="16.5" x14ac:dyDescent="0.3">
      <c r="A29" s="14">
        <v>49738</v>
      </c>
      <c r="B29" s="15" t="s">
        <v>26</v>
      </c>
      <c r="C29" s="26" t="s">
        <v>31</v>
      </c>
      <c r="D29" s="10">
        <v>26</v>
      </c>
      <c r="E29" s="28">
        <v>13.43</v>
      </c>
      <c r="F29" s="27">
        <v>2.59</v>
      </c>
      <c r="G29" s="16">
        <v>20</v>
      </c>
      <c r="H29" s="6">
        <v>2.5</v>
      </c>
      <c r="I29" s="17">
        <f t="shared" si="0"/>
        <v>1.036</v>
      </c>
      <c r="J29"/>
      <c r="K29"/>
    </row>
    <row r="30" spans="1:11" ht="16.5" x14ac:dyDescent="0.3">
      <c r="A30" s="14">
        <v>49738</v>
      </c>
      <c r="B30" s="15" t="s">
        <v>26</v>
      </c>
      <c r="C30" s="26" t="s">
        <v>31</v>
      </c>
      <c r="D30" s="10">
        <v>27</v>
      </c>
      <c r="E30" s="28">
        <v>13.44</v>
      </c>
      <c r="F30" s="27">
        <v>2.64</v>
      </c>
      <c r="G30" s="16">
        <v>20</v>
      </c>
      <c r="H30" s="6">
        <v>2.5</v>
      </c>
      <c r="I30" s="17">
        <f t="shared" si="0"/>
        <v>1.056</v>
      </c>
      <c r="J30"/>
      <c r="K30"/>
    </row>
    <row r="31" spans="1:11" ht="16.5" x14ac:dyDescent="0.3">
      <c r="A31" s="14">
        <v>49738</v>
      </c>
      <c r="B31" s="15" t="s">
        <v>26</v>
      </c>
      <c r="C31" s="26" t="s">
        <v>31</v>
      </c>
      <c r="D31" s="10">
        <v>28</v>
      </c>
      <c r="E31" s="28">
        <v>13.41</v>
      </c>
      <c r="F31" s="27">
        <v>2.63</v>
      </c>
      <c r="G31" s="16">
        <v>20</v>
      </c>
      <c r="H31" s="6">
        <v>2.5</v>
      </c>
      <c r="I31" s="17">
        <f t="shared" si="0"/>
        <v>1.052</v>
      </c>
      <c r="J31"/>
      <c r="K31"/>
    </row>
    <row r="32" spans="1:11" ht="16.5" x14ac:dyDescent="0.3">
      <c r="A32" s="14">
        <v>49738</v>
      </c>
      <c r="B32" s="15" t="s">
        <v>26</v>
      </c>
      <c r="C32" s="26" t="s">
        <v>31</v>
      </c>
      <c r="D32" s="10">
        <v>29</v>
      </c>
      <c r="E32" s="28">
        <v>13.41</v>
      </c>
      <c r="F32" s="27">
        <v>2.46</v>
      </c>
      <c r="G32" s="16">
        <v>20</v>
      </c>
      <c r="H32" s="6">
        <v>2.5</v>
      </c>
      <c r="I32" s="17">
        <f t="shared" si="0"/>
        <v>0.98399999999999999</v>
      </c>
      <c r="J32"/>
      <c r="K32"/>
    </row>
    <row r="33" spans="1:11" ht="16.5" x14ac:dyDescent="0.3">
      <c r="A33" s="14">
        <v>49738</v>
      </c>
      <c r="B33" s="15" t="s">
        <v>26</v>
      </c>
      <c r="C33" s="26" t="s">
        <v>31</v>
      </c>
      <c r="D33" s="10">
        <v>30</v>
      </c>
      <c r="E33" s="28">
        <v>13.43</v>
      </c>
      <c r="F33" s="27">
        <v>2.66</v>
      </c>
      <c r="G33" s="16">
        <v>20</v>
      </c>
      <c r="H33" s="6">
        <v>2.5</v>
      </c>
      <c r="I33" s="17">
        <f t="shared" si="0"/>
        <v>1.0640000000000001</v>
      </c>
      <c r="J33"/>
      <c r="K33"/>
    </row>
    <row r="34" spans="1:11" ht="16.5" x14ac:dyDescent="0.3">
      <c r="A34" s="14">
        <v>49738</v>
      </c>
      <c r="B34" s="15" t="s">
        <v>26</v>
      </c>
      <c r="C34" s="26" t="s">
        <v>31</v>
      </c>
      <c r="D34" s="10">
        <v>31</v>
      </c>
      <c r="E34" s="28">
        <v>13.42</v>
      </c>
      <c r="F34" s="27">
        <v>2.61</v>
      </c>
      <c r="G34" s="16">
        <v>20</v>
      </c>
      <c r="H34" s="6">
        <v>2.5</v>
      </c>
      <c r="I34" s="17">
        <f t="shared" si="0"/>
        <v>1.044</v>
      </c>
      <c r="J34"/>
      <c r="K34"/>
    </row>
    <row r="35" spans="1:11" ht="16.5" x14ac:dyDescent="0.3">
      <c r="A35" s="14">
        <v>49738</v>
      </c>
      <c r="B35" s="15" t="s">
        <v>26</v>
      </c>
      <c r="C35" s="26" t="s">
        <v>31</v>
      </c>
      <c r="D35" s="10">
        <v>32</v>
      </c>
      <c r="E35" s="28">
        <v>13.44</v>
      </c>
      <c r="F35" s="27">
        <v>2.64</v>
      </c>
      <c r="G35" s="16">
        <v>20</v>
      </c>
      <c r="H35" s="6">
        <v>2.5</v>
      </c>
      <c r="I35" s="17">
        <f t="shared" si="0"/>
        <v>1.056</v>
      </c>
      <c r="J35"/>
      <c r="K35"/>
    </row>
    <row r="36" spans="1:11" ht="16.5" x14ac:dyDescent="0.3">
      <c r="A36" s="14">
        <v>49738</v>
      </c>
      <c r="B36" s="15" t="s">
        <v>26</v>
      </c>
      <c r="C36" s="26" t="s">
        <v>31</v>
      </c>
      <c r="D36" s="10">
        <v>33</v>
      </c>
      <c r="E36" s="28">
        <v>13.45</v>
      </c>
      <c r="F36" s="27">
        <v>2.95</v>
      </c>
      <c r="G36" s="16">
        <v>20</v>
      </c>
      <c r="H36" s="6">
        <v>2.5</v>
      </c>
      <c r="I36" s="17">
        <f t="shared" si="0"/>
        <v>1.1800000000000002</v>
      </c>
      <c r="J36"/>
      <c r="K36"/>
    </row>
    <row r="37" spans="1:11" ht="16.5" x14ac:dyDescent="0.3">
      <c r="A37" s="14">
        <v>49738</v>
      </c>
      <c r="B37" s="15" t="s">
        <v>26</v>
      </c>
      <c r="C37" s="26" t="s">
        <v>31</v>
      </c>
      <c r="D37" s="10">
        <v>34</v>
      </c>
      <c r="E37" s="28">
        <v>13.44</v>
      </c>
      <c r="F37" s="27">
        <v>2.73</v>
      </c>
      <c r="G37" s="16">
        <v>20</v>
      </c>
      <c r="H37" s="6">
        <v>2.5</v>
      </c>
      <c r="I37" s="17">
        <f t="shared" si="0"/>
        <v>1.0920000000000001</v>
      </c>
      <c r="J37"/>
      <c r="K37"/>
    </row>
    <row r="38" spans="1:11" ht="16.5" x14ac:dyDescent="0.3">
      <c r="A38" s="14">
        <v>49738</v>
      </c>
      <c r="B38" s="15" t="s">
        <v>26</v>
      </c>
      <c r="C38" s="26" t="s">
        <v>31</v>
      </c>
      <c r="D38" s="10">
        <v>35</v>
      </c>
      <c r="E38" s="28">
        <v>13.49</v>
      </c>
      <c r="F38" s="27">
        <v>2.95</v>
      </c>
      <c r="G38" s="16">
        <v>20</v>
      </c>
      <c r="H38" s="6">
        <v>2.5</v>
      </c>
      <c r="I38" s="17">
        <f t="shared" si="0"/>
        <v>1.1800000000000002</v>
      </c>
      <c r="J38"/>
      <c r="K38"/>
    </row>
    <row r="39" spans="1:11" ht="16.5" x14ac:dyDescent="0.3">
      <c r="A39" s="14">
        <v>49738</v>
      </c>
      <c r="B39" s="15" t="s">
        <v>26</v>
      </c>
      <c r="C39" s="26" t="s">
        <v>31</v>
      </c>
      <c r="D39" s="10">
        <v>36</v>
      </c>
      <c r="E39" s="28">
        <v>13.48</v>
      </c>
      <c r="F39" s="27">
        <v>2.87</v>
      </c>
      <c r="G39" s="16">
        <v>20</v>
      </c>
      <c r="H39" s="6">
        <v>2.5</v>
      </c>
      <c r="I39" s="17">
        <f t="shared" si="0"/>
        <v>1.1480000000000001</v>
      </c>
      <c r="J39"/>
      <c r="K39"/>
    </row>
    <row r="40" spans="1:11" ht="16.5" x14ac:dyDescent="0.3">
      <c r="A40" s="54" t="s">
        <v>10</v>
      </c>
      <c r="B40" s="55"/>
      <c r="C40" s="55"/>
      <c r="D40" s="56"/>
      <c r="E40" s="18">
        <f>AVERAGE(E4:E39)</f>
        <v>13.428888888888892</v>
      </c>
      <c r="F40" s="18">
        <f>AVERAGE(F4:F39)</f>
        <v>2.7247222222222218</v>
      </c>
      <c r="G40" s="23"/>
      <c r="H40" s="23"/>
      <c r="I40" s="19">
        <f>AVERAGE(I4:I39)</f>
        <v>1.0898888888888889</v>
      </c>
      <c r="J40"/>
      <c r="K40"/>
    </row>
    <row r="41" spans="1:11" ht="16.5" x14ac:dyDescent="0.3">
      <c r="A41" s="54" t="s">
        <v>11</v>
      </c>
      <c r="B41" s="55"/>
      <c r="C41" s="55"/>
      <c r="D41" s="56"/>
      <c r="E41" s="18">
        <f>MAX(E4:E39)</f>
        <v>13.49</v>
      </c>
      <c r="F41" s="18">
        <f>MAX(F4:F39)</f>
        <v>2.95</v>
      </c>
      <c r="G41" s="24"/>
      <c r="H41" s="23"/>
      <c r="I41" s="19">
        <f>MAX(I4:I39)</f>
        <v>1.1800000000000002</v>
      </c>
      <c r="J41"/>
      <c r="K41"/>
    </row>
    <row r="42" spans="1:11" ht="16.5" x14ac:dyDescent="0.3">
      <c r="A42" s="54" t="s">
        <v>12</v>
      </c>
      <c r="B42" s="55"/>
      <c r="C42" s="55"/>
      <c r="D42" s="56"/>
      <c r="E42" s="18">
        <f>MIN(E4:E39)</f>
        <v>13.35</v>
      </c>
      <c r="F42" s="18">
        <f>MIN(F4:F39)</f>
        <v>2.46</v>
      </c>
      <c r="G42" s="24"/>
      <c r="H42" s="23"/>
      <c r="I42" s="19">
        <f>MIN(I4:I39)</f>
        <v>0.98399999999999999</v>
      </c>
      <c r="J42"/>
      <c r="K42"/>
    </row>
    <row r="43" spans="1:11" ht="147.75" customHeight="1" x14ac:dyDescent="0.3">
      <c r="A43" s="21" t="s">
        <v>6</v>
      </c>
      <c r="B43" s="57" t="s">
        <v>32</v>
      </c>
      <c r="C43" s="58"/>
      <c r="D43" s="58"/>
      <c r="E43" s="59"/>
      <c r="F43" s="22" t="s">
        <v>7</v>
      </c>
      <c r="G43" s="46"/>
      <c r="H43" s="47"/>
      <c r="I43" s="48"/>
      <c r="J43"/>
      <c r="K43"/>
    </row>
    <row r="44" spans="1:11" ht="198" customHeight="1" x14ac:dyDescent="0.3">
      <c r="A44" s="22" t="s">
        <v>8</v>
      </c>
      <c r="B44" s="46"/>
      <c r="C44" s="47"/>
      <c r="D44" s="47"/>
      <c r="E44" s="48"/>
      <c r="F44" s="22"/>
      <c r="G44" s="49"/>
      <c r="H44" s="50"/>
      <c r="I44" s="51"/>
      <c r="J44"/>
      <c r="K44"/>
    </row>
    <row r="45" spans="1:11" ht="16.5" x14ac:dyDescent="0.3">
      <c r="H45" s="4"/>
      <c r="J45"/>
      <c r="K45"/>
    </row>
    <row r="46" spans="1:11" ht="16.5" x14ac:dyDescent="0.3">
      <c r="H46" s="4"/>
      <c r="J46"/>
      <c r="K46"/>
    </row>
    <row r="47" spans="1:11" ht="16.5" x14ac:dyDescent="0.3">
      <c r="H47" s="4"/>
      <c r="J47"/>
      <c r="K47"/>
    </row>
    <row r="48" spans="1:11" ht="16.5" x14ac:dyDescent="0.3">
      <c r="H48" s="4"/>
      <c r="J48"/>
      <c r="K48"/>
    </row>
    <row r="49" spans="10:11" ht="16.5" x14ac:dyDescent="0.3">
      <c r="J49"/>
      <c r="K49"/>
    </row>
    <row r="50" spans="10:11" ht="16.5" x14ac:dyDescent="0.3">
      <c r="J50"/>
      <c r="K50"/>
    </row>
    <row r="51" spans="10:11" ht="16.5" x14ac:dyDescent="0.3">
      <c r="J51"/>
      <c r="K51"/>
    </row>
    <row r="52" spans="10:11" ht="16.5" x14ac:dyDescent="0.3">
      <c r="J52"/>
      <c r="K52"/>
    </row>
    <row r="53" spans="10:11" ht="16.5" x14ac:dyDescent="0.3">
      <c r="J53"/>
      <c r="K53"/>
    </row>
    <row r="54" spans="10:11" ht="16.5" x14ac:dyDescent="0.3">
      <c r="J54"/>
      <c r="K54"/>
    </row>
    <row r="55" spans="10:11" ht="16.5" x14ac:dyDescent="0.3">
      <c r="J55"/>
      <c r="K55"/>
    </row>
    <row r="56" spans="10:11" ht="16.5" x14ac:dyDescent="0.3">
      <c r="J56"/>
      <c r="K56"/>
    </row>
    <row r="57" spans="10:11" ht="16.5" x14ac:dyDescent="0.3">
      <c r="J57"/>
      <c r="K57"/>
    </row>
    <row r="58" spans="10:11" ht="16.5" x14ac:dyDescent="0.3">
      <c r="J58"/>
      <c r="K58"/>
    </row>
    <row r="59" spans="10:11" ht="16.5" x14ac:dyDescent="0.3">
      <c r="J59"/>
      <c r="K59"/>
    </row>
    <row r="60" spans="10:11" ht="16.5" x14ac:dyDescent="0.3">
      <c r="J60"/>
      <c r="K60"/>
    </row>
    <row r="61" spans="10:11" ht="16.5" x14ac:dyDescent="0.3">
      <c r="J61"/>
      <c r="K61"/>
    </row>
    <row r="62" spans="10:11" ht="16.5" x14ac:dyDescent="0.3">
      <c r="J62"/>
      <c r="K62"/>
    </row>
    <row r="63" spans="10:11" ht="16.5" x14ac:dyDescent="0.3">
      <c r="J63"/>
      <c r="K63"/>
    </row>
    <row r="64" spans="10:11" ht="16.5" x14ac:dyDescent="0.3">
      <c r="J64"/>
      <c r="K64"/>
    </row>
    <row r="65" spans="10:11" ht="16.5" x14ac:dyDescent="0.3">
      <c r="J65"/>
      <c r="K65"/>
    </row>
    <row r="66" spans="10:11" ht="16.5" x14ac:dyDescent="0.3">
      <c r="J66"/>
      <c r="K66"/>
    </row>
    <row r="67" spans="10:11" ht="16.5" x14ac:dyDescent="0.3">
      <c r="J67"/>
      <c r="K67"/>
    </row>
    <row r="68" spans="10:11" ht="16.5" x14ac:dyDescent="0.3">
      <c r="J68"/>
      <c r="K68"/>
    </row>
    <row r="69" spans="10:11" ht="16.5" x14ac:dyDescent="0.3">
      <c r="J69"/>
      <c r="K69"/>
    </row>
    <row r="70" spans="10:11" ht="16.5" x14ac:dyDescent="0.3">
      <c r="J70"/>
      <c r="K70"/>
    </row>
    <row r="71" spans="10:11" ht="16.5" x14ac:dyDescent="0.3">
      <c r="J71"/>
      <c r="K71"/>
    </row>
    <row r="72" spans="10:11" ht="16.5" x14ac:dyDescent="0.3">
      <c r="J72"/>
      <c r="K72"/>
    </row>
    <row r="73" spans="10:11" ht="16.5" x14ac:dyDescent="0.3">
      <c r="J73"/>
      <c r="K73"/>
    </row>
    <row r="74" spans="10:11" ht="16.5" x14ac:dyDescent="0.3">
      <c r="J74"/>
      <c r="K74"/>
    </row>
    <row r="75" spans="10:11" ht="16.5" x14ac:dyDescent="0.3">
      <c r="J75"/>
      <c r="K75"/>
    </row>
    <row r="76" spans="10:11" ht="16.5" x14ac:dyDescent="0.3">
      <c r="J76"/>
      <c r="K76"/>
    </row>
    <row r="77" spans="10:11" ht="16.5" x14ac:dyDescent="0.3">
      <c r="J77"/>
      <c r="K77"/>
    </row>
    <row r="78" spans="10:11" ht="16.5" x14ac:dyDescent="0.3">
      <c r="J78"/>
      <c r="K78"/>
    </row>
    <row r="79" spans="10:11" ht="16.5" x14ac:dyDescent="0.3">
      <c r="J79"/>
      <c r="K79"/>
    </row>
    <row r="80" spans="10:11" ht="16.5" x14ac:dyDescent="0.3">
      <c r="J80"/>
      <c r="K80"/>
    </row>
    <row r="81" spans="10:11" ht="16.5" x14ac:dyDescent="0.3">
      <c r="J81"/>
      <c r="K81"/>
    </row>
    <row r="82" spans="10:11" ht="16.5" x14ac:dyDescent="0.3">
      <c r="J82"/>
      <c r="K82"/>
    </row>
    <row r="83" spans="10:11" ht="16.5" x14ac:dyDescent="0.3">
      <c r="J83"/>
      <c r="K83"/>
    </row>
    <row r="84" spans="10:11" ht="16.5" x14ac:dyDescent="0.3">
      <c r="J84"/>
      <c r="K84"/>
    </row>
    <row r="85" spans="10:11" ht="16.5" x14ac:dyDescent="0.3">
      <c r="J85"/>
      <c r="K85"/>
    </row>
    <row r="86" spans="10:11" ht="16.5" x14ac:dyDescent="0.3">
      <c r="J86"/>
      <c r="K86"/>
    </row>
    <row r="87" spans="10:11" ht="16.5" x14ac:dyDescent="0.3">
      <c r="J87"/>
      <c r="K87"/>
    </row>
    <row r="88" spans="10:11" ht="16.5" x14ac:dyDescent="0.3">
      <c r="J88"/>
      <c r="K88"/>
    </row>
    <row r="89" spans="10:11" ht="16.5" x14ac:dyDescent="0.3">
      <c r="J89"/>
      <c r="K89"/>
    </row>
    <row r="90" spans="10:11" ht="16.5" x14ac:dyDescent="0.3">
      <c r="J90"/>
      <c r="K90"/>
    </row>
    <row r="91" spans="10:11" ht="16.5" x14ac:dyDescent="0.3">
      <c r="J91"/>
      <c r="K91"/>
    </row>
    <row r="92" spans="10:11" ht="16.5" x14ac:dyDescent="0.3">
      <c r="J92"/>
      <c r="K92"/>
    </row>
    <row r="93" spans="10:11" ht="16.5" x14ac:dyDescent="0.3">
      <c r="J93"/>
      <c r="K93"/>
    </row>
    <row r="94" spans="10:11" ht="16.5" x14ac:dyDescent="0.3">
      <c r="J94"/>
      <c r="K94"/>
    </row>
    <row r="95" spans="10:11" x14ac:dyDescent="0.3">
      <c r="J95" s="20"/>
    </row>
    <row r="96" spans="10:11" x14ac:dyDescent="0.3">
      <c r="J96" s="20"/>
    </row>
    <row r="97" spans="10:10" x14ac:dyDescent="0.3">
      <c r="J97" s="20"/>
    </row>
    <row r="98" spans="10:10" ht="141" customHeight="1" x14ac:dyDescent="0.3">
      <c r="J98" s="20"/>
    </row>
    <row r="99" spans="10:10" ht="204.75" customHeight="1" x14ac:dyDescent="0.3">
      <c r="J99" s="20"/>
    </row>
  </sheetData>
  <autoFilter ref="A3:I39"/>
  <mergeCells count="8">
    <mergeCell ref="B44:E44"/>
    <mergeCell ref="G44:I44"/>
    <mergeCell ref="D2:E2"/>
    <mergeCell ref="A40:D40"/>
    <mergeCell ref="A41:D41"/>
    <mergeCell ref="A42:D42"/>
    <mergeCell ref="B43:E43"/>
    <mergeCell ref="G43:I4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zoomScale="85" zoomScaleNormal="85" workbookViewId="0">
      <selection activeCell="B17" sqref="B17:E1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2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13.625" style="1" customWidth="1"/>
    <col min="10" max="16384" width="9" style="1"/>
  </cols>
  <sheetData>
    <row r="1" spans="1:9" ht="16.5" thickBot="1" x14ac:dyDescent="0.35"/>
    <row r="2" spans="1:9" ht="45.6" customHeight="1" thickBot="1" x14ac:dyDescent="0.35">
      <c r="A2" s="44" t="s">
        <v>0</v>
      </c>
      <c r="B2" s="44" t="s">
        <v>34</v>
      </c>
      <c r="C2" s="44" t="s">
        <v>24</v>
      </c>
      <c r="D2" s="63" t="s">
        <v>33</v>
      </c>
      <c r="E2" s="64"/>
      <c r="F2" s="43" t="s">
        <v>27</v>
      </c>
      <c r="G2" s="45" t="s">
        <v>18</v>
      </c>
      <c r="H2" s="44" t="s">
        <v>4</v>
      </c>
      <c r="I2" s="43">
        <v>9</v>
      </c>
    </row>
    <row r="3" spans="1:9" ht="31.5" x14ac:dyDescent="0.3">
      <c r="A3" s="42" t="s">
        <v>5</v>
      </c>
      <c r="B3" s="42" t="s">
        <v>2</v>
      </c>
      <c r="C3" s="42" t="s">
        <v>14</v>
      </c>
      <c r="D3" s="42" t="s">
        <v>23</v>
      </c>
      <c r="E3" s="41" t="s">
        <v>1</v>
      </c>
      <c r="F3" s="39" t="s">
        <v>22</v>
      </c>
      <c r="G3" s="40" t="s">
        <v>21</v>
      </c>
      <c r="H3" s="39" t="s">
        <v>20</v>
      </c>
      <c r="I3" s="38" t="s">
        <v>9</v>
      </c>
    </row>
    <row r="4" spans="1:9" x14ac:dyDescent="0.3">
      <c r="A4" s="30">
        <v>49738</v>
      </c>
      <c r="B4" s="37" t="s">
        <v>25</v>
      </c>
      <c r="C4" s="37" t="s">
        <v>30</v>
      </c>
      <c r="D4" s="36">
        <v>1</v>
      </c>
      <c r="E4" s="68">
        <v>13.4</v>
      </c>
      <c r="F4" s="68">
        <v>2.77</v>
      </c>
      <c r="G4" s="33">
        <v>22</v>
      </c>
      <c r="H4" s="32">
        <v>2.5</v>
      </c>
      <c r="I4" s="35">
        <f t="shared" ref="I4:I12" si="0">F4/H4</f>
        <v>1.1080000000000001</v>
      </c>
    </row>
    <row r="5" spans="1:9" x14ac:dyDescent="0.3">
      <c r="A5" s="30">
        <v>49738</v>
      </c>
      <c r="B5" s="37" t="s">
        <v>25</v>
      </c>
      <c r="C5" s="37" t="s">
        <v>30</v>
      </c>
      <c r="D5" s="36">
        <v>2</v>
      </c>
      <c r="E5" s="68">
        <v>13.42</v>
      </c>
      <c r="F5" s="68">
        <v>2.72</v>
      </c>
      <c r="G5" s="33">
        <v>22</v>
      </c>
      <c r="H5" s="32">
        <v>2.5</v>
      </c>
      <c r="I5" s="35">
        <f t="shared" si="0"/>
        <v>1.0880000000000001</v>
      </c>
    </row>
    <row r="6" spans="1:9" x14ac:dyDescent="0.3">
      <c r="A6" s="30">
        <v>49738</v>
      </c>
      <c r="B6" s="37" t="s">
        <v>25</v>
      </c>
      <c r="C6" s="37" t="s">
        <v>30</v>
      </c>
      <c r="D6" s="36">
        <v>3</v>
      </c>
      <c r="E6" s="68">
        <v>13.42</v>
      </c>
      <c r="F6" s="68">
        <v>2.76</v>
      </c>
      <c r="G6" s="33">
        <v>22</v>
      </c>
      <c r="H6" s="32">
        <v>2.5</v>
      </c>
      <c r="I6" s="35">
        <f t="shared" si="0"/>
        <v>1.1039999999999999</v>
      </c>
    </row>
    <row r="7" spans="1:9" x14ac:dyDescent="0.3">
      <c r="A7" s="30">
        <v>49738</v>
      </c>
      <c r="B7" s="37" t="s">
        <v>25</v>
      </c>
      <c r="C7" s="37" t="s">
        <v>30</v>
      </c>
      <c r="D7" s="36">
        <v>4</v>
      </c>
      <c r="E7" s="68">
        <v>13.5</v>
      </c>
      <c r="F7" s="68">
        <v>2.76</v>
      </c>
      <c r="G7" s="33">
        <v>22</v>
      </c>
      <c r="H7" s="32">
        <v>2.5</v>
      </c>
      <c r="I7" s="35">
        <f t="shared" si="0"/>
        <v>1.1039999999999999</v>
      </c>
    </row>
    <row r="8" spans="1:9" x14ac:dyDescent="0.3">
      <c r="A8" s="30">
        <v>49738</v>
      </c>
      <c r="B8" s="37" t="s">
        <v>25</v>
      </c>
      <c r="C8" s="37" t="s">
        <v>30</v>
      </c>
      <c r="D8" s="36">
        <v>5</v>
      </c>
      <c r="E8" s="68">
        <v>13.46</v>
      </c>
      <c r="F8" s="68">
        <v>2.77</v>
      </c>
      <c r="G8" s="33">
        <v>22</v>
      </c>
      <c r="H8" s="32">
        <v>2.5</v>
      </c>
      <c r="I8" s="35">
        <f t="shared" si="0"/>
        <v>1.1080000000000001</v>
      </c>
    </row>
    <row r="9" spans="1:9" x14ac:dyDescent="0.3">
      <c r="A9" s="30">
        <v>49738</v>
      </c>
      <c r="B9" s="37" t="s">
        <v>25</v>
      </c>
      <c r="C9" s="37" t="s">
        <v>30</v>
      </c>
      <c r="D9" s="36">
        <v>6</v>
      </c>
      <c r="E9" s="68">
        <v>13.45</v>
      </c>
      <c r="F9" s="68">
        <v>2.75</v>
      </c>
      <c r="G9" s="33">
        <v>22</v>
      </c>
      <c r="H9" s="32">
        <v>2.5</v>
      </c>
      <c r="I9" s="35">
        <f t="shared" si="0"/>
        <v>1.1000000000000001</v>
      </c>
    </row>
    <row r="10" spans="1:9" x14ac:dyDescent="0.3">
      <c r="A10" s="30">
        <v>49738</v>
      </c>
      <c r="B10" s="37" t="s">
        <v>25</v>
      </c>
      <c r="C10" s="37" t="s">
        <v>30</v>
      </c>
      <c r="D10" s="36">
        <v>7</v>
      </c>
      <c r="E10" s="68">
        <v>13.46</v>
      </c>
      <c r="F10" s="68">
        <v>2.77</v>
      </c>
      <c r="G10" s="33">
        <v>22</v>
      </c>
      <c r="H10" s="32">
        <v>2.5</v>
      </c>
      <c r="I10" s="35">
        <f t="shared" si="0"/>
        <v>1.1080000000000001</v>
      </c>
    </row>
    <row r="11" spans="1:9" x14ac:dyDescent="0.3">
      <c r="A11" s="30">
        <v>49738</v>
      </c>
      <c r="B11" s="37" t="s">
        <v>25</v>
      </c>
      <c r="C11" s="37" t="s">
        <v>30</v>
      </c>
      <c r="D11" s="36">
        <v>8</v>
      </c>
      <c r="E11" s="68">
        <v>13.43</v>
      </c>
      <c r="F11" s="68">
        <v>2.72</v>
      </c>
      <c r="G11" s="33">
        <v>22</v>
      </c>
      <c r="H11" s="32">
        <v>2.5</v>
      </c>
      <c r="I11" s="35">
        <f t="shared" si="0"/>
        <v>1.0880000000000001</v>
      </c>
    </row>
    <row r="12" spans="1:9" x14ac:dyDescent="0.3">
      <c r="A12" s="30">
        <v>49738</v>
      </c>
      <c r="B12" s="37" t="s">
        <v>25</v>
      </c>
      <c r="C12" s="37" t="s">
        <v>30</v>
      </c>
      <c r="D12" s="36">
        <v>9</v>
      </c>
      <c r="E12" s="68">
        <v>13.49</v>
      </c>
      <c r="F12" s="68">
        <v>2.79</v>
      </c>
      <c r="G12" s="33">
        <v>22</v>
      </c>
      <c r="H12" s="32">
        <v>2.5</v>
      </c>
      <c r="I12" s="35">
        <f t="shared" si="0"/>
        <v>1.1160000000000001</v>
      </c>
    </row>
    <row r="13" spans="1:9" x14ac:dyDescent="0.3">
      <c r="A13" s="65" t="s">
        <v>10</v>
      </c>
      <c r="B13" s="66"/>
      <c r="C13" s="66"/>
      <c r="D13" s="67"/>
      <c r="E13" s="34">
        <f>AVERAGE(E4:E12)</f>
        <v>13.44777777777778</v>
      </c>
      <c r="F13" s="34">
        <f>AVERAGE(F4:F12)</f>
        <v>2.7566666666666664</v>
      </c>
      <c r="G13" s="32"/>
      <c r="H13" s="32"/>
      <c r="I13" s="31">
        <f>AVERAGE(I4:I12)</f>
        <v>1.1026666666666667</v>
      </c>
    </row>
    <row r="14" spans="1:9" x14ac:dyDescent="0.3">
      <c r="A14" s="65" t="s">
        <v>11</v>
      </c>
      <c r="B14" s="66"/>
      <c r="C14" s="66"/>
      <c r="D14" s="67"/>
      <c r="E14" s="34">
        <f>MAX(E4:E12)</f>
        <v>13.5</v>
      </c>
      <c r="F14" s="34">
        <f>MAX(F4:F12)</f>
        <v>2.79</v>
      </c>
      <c r="G14" s="33"/>
      <c r="H14" s="32"/>
      <c r="I14" s="31">
        <f>MAX(I4:I12)</f>
        <v>1.1160000000000001</v>
      </c>
    </row>
    <row r="15" spans="1:9" x14ac:dyDescent="0.3">
      <c r="A15" s="65" t="s">
        <v>12</v>
      </c>
      <c r="B15" s="66"/>
      <c r="C15" s="66"/>
      <c r="D15" s="67"/>
      <c r="E15" s="34">
        <f>MIN(E4:E12)</f>
        <v>13.4</v>
      </c>
      <c r="F15" s="34">
        <f>MIN(F4:F12)</f>
        <v>2.72</v>
      </c>
      <c r="G15" s="33"/>
      <c r="H15" s="32"/>
      <c r="I15" s="31">
        <f>MIN(I4:I12)</f>
        <v>1.0880000000000001</v>
      </c>
    </row>
    <row r="16" spans="1:9" ht="88.5" customHeight="1" x14ac:dyDescent="0.3">
      <c r="A16" s="30" t="s">
        <v>6</v>
      </c>
      <c r="B16" s="57" t="s">
        <v>36</v>
      </c>
      <c r="C16" s="58"/>
      <c r="D16" s="58"/>
      <c r="E16" s="59"/>
      <c r="F16" s="29" t="s">
        <v>7</v>
      </c>
      <c r="G16" s="58"/>
      <c r="H16" s="58"/>
      <c r="I16" s="59"/>
    </row>
    <row r="17" spans="1:9" ht="161.25" customHeight="1" x14ac:dyDescent="0.3">
      <c r="A17" s="29" t="s">
        <v>8</v>
      </c>
      <c r="B17" s="60"/>
      <c r="C17" s="58"/>
      <c r="D17" s="58"/>
      <c r="E17" s="59"/>
      <c r="F17" s="29"/>
      <c r="G17" s="61"/>
      <c r="H17" s="61"/>
      <c r="I17" s="62"/>
    </row>
    <row r="18" spans="1:9" x14ac:dyDescent="0.3">
      <c r="H18" s="4"/>
    </row>
    <row r="19" spans="1:9" x14ac:dyDescent="0.3">
      <c r="H19" s="4"/>
    </row>
    <row r="20" spans="1:9" x14ac:dyDescent="0.3">
      <c r="H20" s="4"/>
    </row>
    <row r="21" spans="1:9" x14ac:dyDescent="0.3">
      <c r="H21" s="4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DC전원용</vt:lpstr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2026-03-04T05:59:37Z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