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92F40D03-7052-4686-95AC-69B19584CE15}" xr6:coauthVersionLast="47" xr6:coauthVersionMax="47" xr10:uidLastSave="{00000000-0000-0000-0000-000000000000}"/>
  <bookViews>
    <workbookView xWindow="780" yWindow="1005" windowWidth="27915" windowHeight="15195" activeTab="4" xr2:uid="{00000000-000D-0000-FFFF-FFFF00000000}"/>
  </bookViews>
  <sheets>
    <sheet name="조명용" sheetId="10" r:id="rId1"/>
    <sheet name="조작전원용" sheetId="14" r:id="rId2"/>
    <sheet name="전산실" sheetId="16" r:id="rId3"/>
    <sheet name="비상발전기" sheetId="15" r:id="rId4"/>
    <sheet name="Sheet1 (3)" sheetId="18" r:id="rId5"/>
    <sheet name="Sheet1 (2)" sheetId="17" r:id="rId6"/>
    <sheet name="Sheet1" sheetId="13" r:id="rId7"/>
  </sheets>
  <definedNames>
    <definedName name="_xlnm._FilterDatabase" localSheetId="3" hidden="1">비상발전기!$A$6:$D$46</definedName>
    <definedName name="_xlnm._FilterDatabase" localSheetId="2" hidden="1">전산실!$A$6:$D$46</definedName>
    <definedName name="_xlnm._FilterDatabase" localSheetId="0" hidden="1">조명용!$A$6:$D$46</definedName>
    <definedName name="_xlnm._FilterDatabase" localSheetId="1" hidden="1">조작전원용!$A$6:$D$46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6" l="1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H11" i="16"/>
  <c r="D11" i="16"/>
  <c r="D10" i="16"/>
  <c r="D9" i="16"/>
  <c r="H8" i="16"/>
  <c r="I8" i="16" s="1"/>
  <c r="G8" i="16"/>
  <c r="D8" i="16"/>
  <c r="H7" i="16"/>
  <c r="I7" i="16" s="1"/>
  <c r="G7" i="16"/>
  <c r="D7" i="16"/>
  <c r="O3" i="16"/>
  <c r="O3" i="14"/>
  <c r="O3" i="10"/>
  <c r="H11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H11" i="10"/>
  <c r="H11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<sst xmlns="http://schemas.openxmlformats.org/spreadsheetml/2006/main" count="199" uniqueCount="55">
  <si>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</si>
  <si>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</si>
  <si>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</si>
  <si>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</si>
  <si>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</si>
  <si>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</si>
  <si>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</si>
  <si>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</si>
  <si>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</si>
  <si>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</si>
  <si>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</si>
  <si>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</si>
  <si>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</si>
  <si>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</si>
  <si>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</si>
  <si>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</si>
  <si>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</si>
  <si>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</si>
  <si>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</si>
  <si>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</si>
  <si>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</si>
  <si>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</si>
  <si>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</si>
  <si>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No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</si>
  <si>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</si>
  <si>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1.예산덕산국사</t>
    <phoneticPr fontId="2" type="noConversion"/>
  </si>
  <si>
    <t>조명등용</t>
    <phoneticPr fontId="2" type="noConversion"/>
  </si>
  <si>
    <t>BS</t>
    <phoneticPr fontId="2" type="noConversion"/>
  </si>
  <si>
    <t>ESP</t>
    <phoneticPr fontId="2" type="noConversion"/>
  </si>
  <si>
    <t>비상발전기</t>
    <phoneticPr fontId="2" type="noConversion"/>
  </si>
  <si>
    <t>롯데마트첨단점</t>
    <phoneticPr fontId="2" type="noConversion"/>
  </si>
  <si>
    <t>RP</t>
    <phoneticPr fontId="2" type="noConversion"/>
  </si>
  <si>
    <t>2018.11.10</t>
    <phoneticPr fontId="2" type="noConversion"/>
  </si>
  <si>
    <t>2018.12.10</t>
    <phoneticPr fontId="2" type="noConversion"/>
  </si>
  <si>
    <t>2020.10.16</t>
    <phoneticPr fontId="2" type="noConversion"/>
  </si>
  <si>
    <t>2020.11.02</t>
    <phoneticPr fontId="2" type="noConversion"/>
  </si>
  <si>
    <t>조작전원용</t>
    <phoneticPr fontId="2" type="noConversion"/>
  </si>
  <si>
    <t>2020.04.10</t>
    <phoneticPr fontId="2" type="noConversion"/>
  </si>
  <si>
    <t>전산실용</t>
    <phoneticPr fontId="2" type="noConversion"/>
  </si>
  <si>
    <t>GPL12260</t>
    <phoneticPr fontId="2" type="noConversion"/>
  </si>
  <si>
    <t>2020.09.21</t>
    <phoneticPr fontId="2" type="noConversion"/>
  </si>
  <si>
    <t>2020.11.13</t>
    <phoneticPr fontId="2" type="noConversion"/>
  </si>
  <si>
    <t>1.방재실UPS#1</t>
    <phoneticPr fontId="2" type="noConversion"/>
  </si>
  <si>
    <t>2.방재실UPS#2</t>
    <phoneticPr fontId="2" type="noConversion"/>
  </si>
  <si>
    <t>3.안전실실UPS</t>
    <phoneticPr fontId="2" type="noConversion"/>
  </si>
  <si>
    <t>4.전산실UPS</t>
    <phoneticPr fontId="2" type="noConversion"/>
  </si>
  <si>
    <t>5.조작반용</t>
    <phoneticPr fontId="2" type="noConversion"/>
  </si>
  <si>
    <t>6.조명등용</t>
    <phoneticPr fontId="2" type="noConversion"/>
  </si>
  <si>
    <t>7.비상발전기</t>
    <phoneticPr fontId="2" type="noConversion"/>
  </si>
  <si>
    <t>구분</t>
    <phoneticPr fontId="2" type="noConversion"/>
  </si>
  <si>
    <t>정류기</t>
    <phoneticPr fontId="2" type="noConversion"/>
  </si>
  <si>
    <t>발전기</t>
    <phoneticPr fontId="2" type="noConversion"/>
  </si>
  <si>
    <t>1.조명등용</t>
    <phoneticPr fontId="2" type="noConversion"/>
  </si>
  <si>
    <t>2.조작반용</t>
    <phoneticPr fontId="2" type="noConversion"/>
  </si>
  <si>
    <t>3.비상발전기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</si>
</sst>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80" fontId="0" fillId="5" borderId="3" xfId="0" applyNumberFormat="1" applyFill="1" applyBorder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0" fontId="6" fillId="5" borderId="0" xfId="0" applyFont="1" applyFill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180" fontId="6" fillId="0" borderId="3" xfId="0" applyNumberFormat="1" applyFont="1" applyBorder="1" applyAlignment="1">
      <alignment horizontal="center" vertical="center"/>
    </xf>
    <xf numFmtId="180" fontId="6" fillId="5" borderId="0" xfId="0" applyNumberFormat="1" applyFont="1" applyFill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91"/>
  <sheetViews>
    <sheetView zoomScale="90" zoomScaleNormal="90" workbookViewId="0">
      <selection activeCell="B7" sqref="B7:C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45517</v>
      </c>
      <c r="B3" s="7" t="s">
        <v>30</v>
      </c>
      <c r="C3" s="7" t="s">
        <v>26</v>
      </c>
      <c r="D3" s="7" t="s">
        <v>27</v>
      </c>
      <c r="E3" s="8" t="s">
        <v>28</v>
      </c>
      <c r="F3" s="9">
        <v>200</v>
      </c>
      <c r="G3" s="29" t="s">
        <v>34</v>
      </c>
      <c r="H3" s="29" t="s">
        <v>35</v>
      </c>
      <c r="I3" s="8">
        <v>2.2999999999999998</v>
      </c>
      <c r="J3" s="9">
        <v>18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12.87</v>
      </c>
      <c r="C7" s="22">
        <v>2.17</v>
      </c>
      <c r="D7" s="23">
        <f t="shared" ref="D7:D70" si="0">C7/$I$3</f>
        <v>0.94347826086956521</v>
      </c>
      <c r="E7" s="2"/>
      <c r="F7" s="24" t="s">
        <v>20</v>
      </c>
      <c r="G7" s="25">
        <f>MAX(B7:B114)</f>
        <v>12.9</v>
      </c>
      <c r="H7" s="25">
        <f>MAX(C7:C114)</f>
        <v>2.52</v>
      </c>
      <c r="I7" s="32">
        <f>H7/$I$3</f>
        <v>1.0956521739130436</v>
      </c>
      <c r="J7"/>
      <c r="K7"/>
    </row>
    <row r="8" spans="1:15" x14ac:dyDescent="0.3">
      <c r="A8" s="21">
        <v>2</v>
      </c>
      <c r="B8" s="22">
        <v>12.89</v>
      </c>
      <c r="C8" s="22">
        <v>2.2400000000000002</v>
      </c>
      <c r="D8" s="23">
        <f t="shared" si="0"/>
        <v>0.97391304347826102</v>
      </c>
      <c r="E8" s="2"/>
      <c r="F8" s="24" t="s">
        <v>21</v>
      </c>
      <c r="G8" s="25">
        <f>MIN(B7:B114)</f>
        <v>12.8</v>
      </c>
      <c r="H8" s="25">
        <f>MIN(C7:C114)</f>
        <v>2.17</v>
      </c>
      <c r="I8" s="32">
        <f>H8/$I$3</f>
        <v>0.94347826086956521</v>
      </c>
      <c r="J8"/>
      <c r="K8"/>
    </row>
    <row r="9" spans="1:15" x14ac:dyDescent="0.3">
      <c r="A9" s="21">
        <v>3</v>
      </c>
      <c r="B9" s="22">
        <v>12.89</v>
      </c>
      <c r="C9" s="22">
        <v>2.27</v>
      </c>
      <c r="D9" s="23">
        <f t="shared" si="0"/>
        <v>0.98695652173913051</v>
      </c>
      <c r="E9" s="2"/>
      <c r="J9"/>
      <c r="K9"/>
    </row>
    <row r="10" spans="1:15" x14ac:dyDescent="0.3">
      <c r="A10" s="21">
        <v>4</v>
      </c>
      <c r="B10" s="22">
        <v>12.9</v>
      </c>
      <c r="C10" s="22">
        <v>2.27</v>
      </c>
      <c r="D10" s="23">
        <f t="shared" si="0"/>
        <v>0.98695652173913051</v>
      </c>
      <c r="E10" s="2"/>
      <c r="J10"/>
      <c r="K10"/>
    </row>
    <row r="11" spans="1:15" x14ac:dyDescent="0.3">
      <c r="A11" s="21">
        <v>5</v>
      </c>
      <c r="B11" s="22">
        <v>12.87</v>
      </c>
      <c r="C11" s="22">
        <v>2.37</v>
      </c>
      <c r="D11" s="23">
        <f t="shared" si="0"/>
        <v>1.0304347826086957</v>
      </c>
      <c r="E11" s="2"/>
      <c r="F11" s="24" t="s">
        <v>22</v>
      </c>
      <c r="G11" s="26">
        <v>231.58</v>
      </c>
      <c r="H11" s="25">
        <f>G11/18</f>
        <v>12.865555555555556</v>
      </c>
      <c r="J11"/>
      <c r="K11"/>
    </row>
    <row r="12" spans="1:15" x14ac:dyDescent="0.3">
      <c r="A12" s="21">
        <v>6</v>
      </c>
      <c r="B12" s="22">
        <v>12.89</v>
      </c>
      <c r="C12" s="22">
        <v>2.35</v>
      </c>
      <c r="D12" s="23">
        <f t="shared" si="0"/>
        <v>1.0217391304347827</v>
      </c>
      <c r="E12" s="2"/>
      <c r="J12"/>
      <c r="K12"/>
    </row>
    <row r="13" spans="1:15" x14ac:dyDescent="0.3">
      <c r="A13" s="21">
        <v>7</v>
      </c>
      <c r="B13" s="22">
        <v>12.88</v>
      </c>
      <c r="C13" s="22">
        <v>2.36</v>
      </c>
      <c r="D13" s="23">
        <f t="shared" si="0"/>
        <v>1.0260869565217392</v>
      </c>
      <c r="J13"/>
      <c r="K13"/>
    </row>
    <row r="14" spans="1:15" x14ac:dyDescent="0.3">
      <c r="A14" s="21">
        <v>8</v>
      </c>
      <c r="B14" s="22">
        <v>12.9</v>
      </c>
      <c r="C14" s="22">
        <v>2.36</v>
      </c>
      <c r="D14" s="23">
        <f t="shared" si="0"/>
        <v>1.0260869565217392</v>
      </c>
      <c r="J14"/>
      <c r="K14"/>
    </row>
    <row r="15" spans="1:15" x14ac:dyDescent="0.3">
      <c r="A15" s="21">
        <v>9</v>
      </c>
      <c r="B15" s="22">
        <v>12.9</v>
      </c>
      <c r="C15" s="22">
        <v>2.2000000000000002</v>
      </c>
      <c r="D15" s="23">
        <f t="shared" si="0"/>
        <v>0.95652173913043492</v>
      </c>
      <c r="J15"/>
      <c r="K15"/>
    </row>
    <row r="16" spans="1:15" x14ac:dyDescent="0.3">
      <c r="A16" s="21">
        <v>10</v>
      </c>
      <c r="B16" s="22">
        <v>12.9</v>
      </c>
      <c r="C16" s="25">
        <v>2.27</v>
      </c>
      <c r="D16" s="23">
        <f t="shared" si="0"/>
        <v>0.98695652173913051</v>
      </c>
      <c r="J16"/>
      <c r="K16"/>
    </row>
    <row r="17" spans="1:11" x14ac:dyDescent="0.3">
      <c r="A17" s="21">
        <v>11</v>
      </c>
      <c r="B17" s="22">
        <v>12.8</v>
      </c>
      <c r="C17" s="25">
        <v>2.52</v>
      </c>
      <c r="D17" s="23">
        <f t="shared" si="0"/>
        <v>1.0956521739130436</v>
      </c>
      <c r="J17"/>
      <c r="K17"/>
    </row>
    <row r="18" spans="1:11" x14ac:dyDescent="0.3">
      <c r="A18" s="21">
        <v>12</v>
      </c>
      <c r="B18" s="22">
        <v>12.84</v>
      </c>
      <c r="C18" s="25">
        <v>2.4900000000000002</v>
      </c>
      <c r="D18" s="23">
        <f t="shared" si="0"/>
        <v>1.0826086956521741</v>
      </c>
      <c r="J18"/>
      <c r="K18"/>
    </row>
    <row r="19" spans="1:11" x14ac:dyDescent="0.3">
      <c r="A19" s="21">
        <v>13</v>
      </c>
      <c r="B19" s="25">
        <v>12.85</v>
      </c>
      <c r="C19" s="25">
        <v>2.4900000000000002</v>
      </c>
      <c r="D19" s="23">
        <f t="shared" si="0"/>
        <v>1.0826086956521741</v>
      </c>
      <c r="J19"/>
      <c r="K19"/>
    </row>
    <row r="20" spans="1:11" x14ac:dyDescent="0.3">
      <c r="A20" s="21">
        <v>14</v>
      </c>
      <c r="B20" s="25">
        <v>12.85</v>
      </c>
      <c r="C20" s="25">
        <v>2.36</v>
      </c>
      <c r="D20" s="23">
        <f t="shared" si="0"/>
        <v>1.0260869565217392</v>
      </c>
      <c r="J20"/>
      <c r="K20"/>
    </row>
    <row r="21" spans="1:11" x14ac:dyDescent="0.3">
      <c r="A21" s="21">
        <v>15</v>
      </c>
      <c r="B21" s="25">
        <v>12.85</v>
      </c>
      <c r="C21" s="25">
        <v>2.33</v>
      </c>
      <c r="D21" s="23">
        <f t="shared" si="0"/>
        <v>1.0130434782608697</v>
      </c>
      <c r="E21" s="30"/>
      <c r="F21" s="31"/>
      <c r="J21"/>
      <c r="K21"/>
    </row>
    <row r="22" spans="1:11" x14ac:dyDescent="0.3">
      <c r="A22" s="21">
        <v>16</v>
      </c>
      <c r="B22" s="25">
        <v>12.83</v>
      </c>
      <c r="C22" s="25">
        <v>2.33</v>
      </c>
      <c r="D22" s="23">
        <f t="shared" si="0"/>
        <v>1.0130434782608697</v>
      </c>
      <c r="J22"/>
      <c r="K22"/>
    </row>
    <row r="23" spans="1:11" x14ac:dyDescent="0.3">
      <c r="A23" s="21">
        <v>17</v>
      </c>
      <c r="B23" s="25">
        <v>12.85</v>
      </c>
      <c r="C23" s="25">
        <v>2.4500000000000002</v>
      </c>
      <c r="D23" s="23">
        <f t="shared" si="0"/>
        <v>1.0652173913043479</v>
      </c>
      <c r="J23"/>
      <c r="K23"/>
    </row>
    <row r="24" spans="1:11" x14ac:dyDescent="0.3">
      <c r="A24" s="21">
        <v>18</v>
      </c>
      <c r="B24" s="25">
        <v>12.82</v>
      </c>
      <c r="C24" s="25">
        <v>2.4300000000000002</v>
      </c>
      <c r="D24" s="23">
        <f t="shared" si="0"/>
        <v>1.0565217391304349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7" hidden="1" x14ac:dyDescent="0.3">
      <c r="A177" s="21">
        <v>171</v>
      </c>
      <c r="B177" s="25"/>
      <c r="C177" s="25"/>
      <c r="D177" s="23">
        <f t="shared" si="2"/>
        <v>0</v>
      </c>
    </row>
    <row r="178" spans="1:7" hidden="1" x14ac:dyDescent="0.3">
      <c r="A178" s="21">
        <v>172</v>
      </c>
      <c r="B178" s="25"/>
      <c r="C178" s="25"/>
      <c r="D178" s="23">
        <f t="shared" si="2"/>
        <v>0</v>
      </c>
    </row>
    <row r="179" spans="1:7" hidden="1" x14ac:dyDescent="0.3">
      <c r="A179" s="21">
        <v>173</v>
      </c>
      <c r="B179" s="25"/>
      <c r="C179" s="25"/>
      <c r="D179" s="23">
        <f t="shared" si="2"/>
        <v>0</v>
      </c>
    </row>
    <row r="180" spans="1:7" hidden="1" x14ac:dyDescent="0.3">
      <c r="A180" s="21">
        <v>174</v>
      </c>
      <c r="B180" s="25"/>
      <c r="C180" s="25"/>
      <c r="D180" s="23">
        <f t="shared" si="2"/>
        <v>0</v>
      </c>
    </row>
    <row r="181" spans="1:7" hidden="1" x14ac:dyDescent="0.3">
      <c r="A181" s="21">
        <v>175</v>
      </c>
      <c r="B181" s="25"/>
      <c r="C181" s="25"/>
      <c r="D181" s="23">
        <f t="shared" si="2"/>
        <v>0</v>
      </c>
    </row>
    <row r="182" spans="1:7" hidden="1" x14ac:dyDescent="0.3">
      <c r="A182" s="21">
        <v>176</v>
      </c>
      <c r="B182" s="25"/>
      <c r="C182" s="25"/>
      <c r="D182" s="23">
        <f t="shared" si="2"/>
        <v>0</v>
      </c>
    </row>
    <row r="183" spans="1:7" hidden="1" x14ac:dyDescent="0.3">
      <c r="A183" s="21">
        <v>177</v>
      </c>
      <c r="B183" s="25"/>
      <c r="C183" s="25"/>
      <c r="D183" s="23">
        <f t="shared" si="2"/>
        <v>0</v>
      </c>
    </row>
    <row r="184" spans="1:7" hidden="1" x14ac:dyDescent="0.3">
      <c r="A184" s="21">
        <v>178</v>
      </c>
      <c r="B184" s="25"/>
      <c r="C184" s="25"/>
      <c r="D184" s="23">
        <f t="shared" si="2"/>
        <v>0</v>
      </c>
    </row>
    <row r="185" spans="1:7" hidden="1" x14ac:dyDescent="0.3">
      <c r="A185" s="21">
        <v>179</v>
      </c>
      <c r="B185" s="25"/>
      <c r="C185" s="25"/>
      <c r="D185" s="23">
        <f t="shared" si="2"/>
        <v>0</v>
      </c>
    </row>
    <row r="186" spans="1:7" hidden="1" x14ac:dyDescent="0.3">
      <c r="A186" s="21">
        <v>180</v>
      </c>
      <c r="B186" s="25"/>
      <c r="C186" s="25"/>
      <c r="D186" s="23">
        <f t="shared" si="2"/>
        <v>0</v>
      </c>
    </row>
    <row r="191" spans="1:7" x14ac:dyDescent="0.3">
      <c r="G191" s="1"/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F9EF6-9AE5-4B44-8278-3FCB7CC7A67B}"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45517</v>
      </c>
      <c r="B3" s="7" t="s">
        <v>30</v>
      </c>
      <c r="C3" s="7" t="s">
        <v>36</v>
      </c>
      <c r="D3" s="7" t="s">
        <v>27</v>
      </c>
      <c r="E3" s="8" t="s">
        <v>28</v>
      </c>
      <c r="F3" s="9">
        <v>65</v>
      </c>
      <c r="G3" s="29">
        <v>6.5</v>
      </c>
      <c r="H3" s="29" t="s">
        <v>37</v>
      </c>
      <c r="I3" s="8">
        <v>6.5</v>
      </c>
      <c r="J3" s="9">
        <v>9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6.85</v>
      </c>
      <c r="D7" s="23">
        <f t="shared" ref="D7:D70" si="0">C7/$I$3</f>
        <v>1.0538461538461539</v>
      </c>
      <c r="E7" s="2"/>
      <c r="F7" s="24" t="s">
        <v>20</v>
      </c>
      <c r="G7" s="25">
        <f>MAX(B7:B114)</f>
        <v>13.26</v>
      </c>
      <c r="H7" s="25">
        <f>MAX(C7:C114)</f>
        <v>6.85</v>
      </c>
      <c r="I7" s="32">
        <f>H7/$I$3</f>
        <v>1.0538461538461539</v>
      </c>
      <c r="J7"/>
      <c r="K7"/>
    </row>
    <row r="8" spans="1:15" x14ac:dyDescent="0.3">
      <c r="A8" s="21">
        <v>2</v>
      </c>
      <c r="B8" s="22">
        <v>13.23</v>
      </c>
      <c r="C8" s="22">
        <v>6.11</v>
      </c>
      <c r="D8" s="23">
        <f t="shared" si="0"/>
        <v>0.94000000000000006</v>
      </c>
      <c r="E8" s="2"/>
      <c r="F8" s="24" t="s">
        <v>21</v>
      </c>
      <c r="G8" s="25">
        <f>MIN(B7:B114)</f>
        <v>13.21</v>
      </c>
      <c r="H8" s="25">
        <f>MIN(C7:C114)</f>
        <v>6.11</v>
      </c>
      <c r="I8" s="32">
        <f>H8/$I$3</f>
        <v>0.94000000000000006</v>
      </c>
      <c r="J8"/>
      <c r="K8"/>
    </row>
    <row r="9" spans="1:15" x14ac:dyDescent="0.3">
      <c r="A9" s="21">
        <v>3</v>
      </c>
      <c r="B9" s="22">
        <v>13.23</v>
      </c>
      <c r="C9" s="22">
        <v>6.43</v>
      </c>
      <c r="D9" s="23">
        <f t="shared" si="0"/>
        <v>0.98923076923076914</v>
      </c>
      <c r="E9" s="2"/>
      <c r="J9"/>
      <c r="K9"/>
    </row>
    <row r="10" spans="1:15" x14ac:dyDescent="0.3">
      <c r="A10" s="21">
        <v>4</v>
      </c>
      <c r="B10" s="22">
        <v>13.25</v>
      </c>
      <c r="C10" s="22">
        <v>6.33</v>
      </c>
      <c r="D10" s="23">
        <f t="shared" si="0"/>
        <v>0.97384615384615381</v>
      </c>
      <c r="E10" s="2"/>
      <c r="J10"/>
      <c r="K10"/>
    </row>
    <row r="11" spans="1:15" x14ac:dyDescent="0.3">
      <c r="A11" s="21">
        <v>5</v>
      </c>
      <c r="B11" s="22">
        <v>13.23</v>
      </c>
      <c r="C11" s="22">
        <v>6.25</v>
      </c>
      <c r="D11" s="23">
        <f t="shared" si="0"/>
        <v>0.96153846153846156</v>
      </c>
      <c r="E11" s="2"/>
      <c r="F11" s="24" t="s">
        <v>22</v>
      </c>
      <c r="G11" s="26">
        <v>119.1</v>
      </c>
      <c r="H11" s="25">
        <f>G11/9</f>
        <v>13.233333333333333</v>
      </c>
      <c r="J11"/>
      <c r="K11"/>
    </row>
    <row r="12" spans="1:15" x14ac:dyDescent="0.3">
      <c r="A12" s="21">
        <v>6</v>
      </c>
      <c r="B12" s="22">
        <v>13.23</v>
      </c>
      <c r="C12" s="22">
        <v>6.74</v>
      </c>
      <c r="D12" s="23">
        <f t="shared" si="0"/>
        <v>1.0369230769230771</v>
      </c>
      <c r="E12" s="2"/>
      <c r="J12"/>
      <c r="K12"/>
    </row>
    <row r="13" spans="1:15" x14ac:dyDescent="0.3">
      <c r="A13" s="21">
        <v>7</v>
      </c>
      <c r="B13" s="22">
        <v>13.21</v>
      </c>
      <c r="C13" s="22">
        <v>6.41</v>
      </c>
      <c r="D13" s="23">
        <f t="shared" si="0"/>
        <v>0.98615384615384616</v>
      </c>
      <c r="J13"/>
      <c r="K13"/>
    </row>
    <row r="14" spans="1:15" x14ac:dyDescent="0.3">
      <c r="A14" s="21">
        <v>8</v>
      </c>
      <c r="B14" s="22">
        <v>13.25</v>
      </c>
      <c r="C14" s="22">
        <v>6.85</v>
      </c>
      <c r="D14" s="23">
        <f t="shared" si="0"/>
        <v>1.0538461538461539</v>
      </c>
      <c r="J14"/>
      <c r="K14"/>
    </row>
    <row r="15" spans="1:15" x14ac:dyDescent="0.3">
      <c r="A15" s="21">
        <v>9</v>
      </c>
      <c r="B15" s="22">
        <v>13.21</v>
      </c>
      <c r="C15" s="22">
        <v>6.6</v>
      </c>
      <c r="D15" s="23">
        <f t="shared" si="0"/>
        <v>1.0153846153846153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8603-E476-4129-BCB6-3246E2AE7F92}">
  <dimension ref="A1:O186"/>
  <sheetViews>
    <sheetView topLeftCell="A3" zoomScale="90" zoomScaleNormal="90" workbookViewId="0">
      <selection activeCell="B23" sqref="B23:C18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45517</v>
      </c>
      <c r="B3" s="7" t="s">
        <v>30</v>
      </c>
      <c r="C3" s="7" t="s">
        <v>38</v>
      </c>
      <c r="D3" s="7" t="s">
        <v>27</v>
      </c>
      <c r="E3" s="8" t="s">
        <v>39</v>
      </c>
      <c r="F3" s="9">
        <v>60</v>
      </c>
      <c r="G3" s="29" t="s">
        <v>40</v>
      </c>
      <c r="H3" s="29" t="s">
        <v>41</v>
      </c>
      <c r="I3" s="8"/>
      <c r="J3" s="9">
        <v>32</v>
      </c>
      <c r="K3" s="10">
        <v>27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/>
      <c r="C7" s="22"/>
      <c r="D7" s="23" t="e">
        <f t="shared" ref="D7:D70" si="0">C7/$I$3</f>
        <v>#DIV/0!</v>
      </c>
      <c r="E7" s="2"/>
      <c r="F7" s="24" t="s">
        <v>20</v>
      </c>
      <c r="G7" s="25">
        <f>MAX(B7:B114)</f>
        <v>13.34</v>
      </c>
      <c r="H7" s="25">
        <f>MAX(C7:C114)</f>
        <v>9.0299999999999994</v>
      </c>
      <c r="I7" s="32" t="e">
        <f>H7/$I$3</f>
        <v>#DIV/0!</v>
      </c>
      <c r="J7"/>
      <c r="K7"/>
    </row>
    <row r="8" spans="1:15" x14ac:dyDescent="0.3">
      <c r="A8" s="21">
        <v>2</v>
      </c>
      <c r="B8" s="22"/>
      <c r="C8" s="22"/>
      <c r="D8" s="23" t="e">
        <f t="shared" si="0"/>
        <v>#DIV/0!</v>
      </c>
      <c r="E8" s="2"/>
      <c r="F8" s="24" t="s">
        <v>21</v>
      </c>
      <c r="G8" s="25">
        <f>MIN(B7:B114)</f>
        <v>13.28</v>
      </c>
      <c r="H8" s="25">
        <f>MIN(C7:C114)</f>
        <v>8.5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13.32</v>
      </c>
      <c r="C11" s="22">
        <v>8.8800000000000008</v>
      </c>
      <c r="D11" s="23" t="e">
        <f t="shared" si="0"/>
        <v>#DIV/0!</v>
      </c>
      <c r="E11" s="2"/>
      <c r="F11" s="24" t="s">
        <v>22</v>
      </c>
      <c r="G11" s="26">
        <v>119.1</v>
      </c>
      <c r="H11" s="25">
        <f>G11/9</f>
        <v>13.233333333333333</v>
      </c>
      <c r="J11"/>
      <c r="K11"/>
    </row>
    <row r="12" spans="1:15" x14ac:dyDescent="0.3">
      <c r="A12" s="21">
        <v>6</v>
      </c>
      <c r="B12" s="22">
        <v>13.29</v>
      </c>
      <c r="C12" s="22">
        <v>8.75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13.31</v>
      </c>
      <c r="C13" s="22">
        <v>8.85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</v>
      </c>
      <c r="C14" s="22">
        <v>8.65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13.29</v>
      </c>
      <c r="C19" s="25">
        <v>8.85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13.29</v>
      </c>
      <c r="C20" s="25">
        <v>8.73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13.28</v>
      </c>
      <c r="C21" s="25">
        <v>8.5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13.31</v>
      </c>
      <c r="C22" s="25">
        <v>8.9600000000000009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</v>
      </c>
      <c r="C27" s="25">
        <v>8.83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13.31</v>
      </c>
      <c r="C28" s="25">
        <v>8.75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13.34</v>
      </c>
      <c r="C29" s="25">
        <v>9.0299999999999994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13.32</v>
      </c>
      <c r="C30" s="25">
        <v>8.76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13.31</v>
      </c>
      <c r="C35" s="25">
        <v>8.8800000000000008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13.31</v>
      </c>
      <c r="C36" s="25">
        <v>8.99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13.34</v>
      </c>
      <c r="C37" s="25">
        <v>8.8000000000000007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13.32</v>
      </c>
      <c r="C38" s="25">
        <v>8.94</v>
      </c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CA668-E933-4BB5-A33B-B5738C5E41C8}">
  <dimension ref="A1:O18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45517</v>
      </c>
      <c r="B3" s="7" t="s">
        <v>30</v>
      </c>
      <c r="C3" s="7" t="s">
        <v>29</v>
      </c>
      <c r="D3" s="7" t="s">
        <v>27</v>
      </c>
      <c r="E3" s="8" t="s">
        <v>31</v>
      </c>
      <c r="F3" s="9">
        <v>200</v>
      </c>
      <c r="G3" s="29" t="s">
        <v>32</v>
      </c>
      <c r="H3" s="29" t="s">
        <v>33</v>
      </c>
      <c r="I3" s="8"/>
      <c r="J3" s="9">
        <v>4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22">
        <v>2.44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13.34</v>
      </c>
      <c r="H7" s="25">
        <f>MAX(C7:C114)</f>
        <v>2.4900000000000002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13.31</v>
      </c>
      <c r="C8" s="22">
        <v>2.39</v>
      </c>
      <c r="D8" s="23" t="e">
        <f t="shared" si="0"/>
        <v>#DIV/0!</v>
      </c>
      <c r="E8" s="2"/>
      <c r="F8" s="24" t="s">
        <v>21</v>
      </c>
      <c r="G8" s="25">
        <f>MIN(B7:B114)</f>
        <v>13.28</v>
      </c>
      <c r="H8" s="25">
        <f>MIN(C7:C114)</f>
        <v>2.39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13.28</v>
      </c>
      <c r="C9" s="22">
        <v>2.41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13.34</v>
      </c>
      <c r="C10" s="22">
        <v>2.4900000000000002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26.62</v>
      </c>
      <c r="H11" s="25">
        <f>G11/2</f>
        <v>13.31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7E2F-DA20-4EB8-878D-811C49D5CC23}">
  <dimension ref="B2:O22"/>
  <sheetViews>
    <sheetView tabSelected="1" workbookViewId="0">
      <selection activeCell="Q25" sqref="Q25"/>
    </sheetView>
  </sheetViews>
  <sheetFormatPr defaultRowHeight="16.5" x14ac:dyDescent="0.3"/>
  <cols>
    <col min="1" max="1" width="3.375" style="35" customWidth="1"/>
    <col min="2" max="2" width="6.25" style="35" customWidth="1"/>
    <col min="3" max="3" width="9" style="35"/>
    <col min="4" max="4" width="13.625" style="35" bestFit="1" customWidth="1"/>
    <col min="5" max="5" width="1.5" style="35" customWidth="1"/>
    <col min="6" max="6" width="6.25" style="35" customWidth="1"/>
    <col min="7" max="7" width="9" style="35"/>
    <col min="8" max="8" width="13.625" style="35" bestFit="1" customWidth="1"/>
    <col min="9" max="9" width="1.25" style="35" customWidth="1"/>
    <col min="10" max="10" width="6.375" style="35" customWidth="1"/>
    <col min="11" max="11" width="7.75" style="35" bestFit="1" customWidth="1"/>
    <col min="12" max="12" width="13.625" style="35" bestFit="1" customWidth="1"/>
    <col min="13" max="13" width="5.25" style="35" bestFit="1" customWidth="1"/>
    <col min="14" max="14" width="7.75" style="35" bestFit="1" customWidth="1"/>
    <col min="15" max="15" width="13.625" style="35" bestFit="1" customWidth="1"/>
    <col min="16" max="16384" width="9" style="35"/>
  </cols>
  <sheetData>
    <row r="2" spans="2:15" x14ac:dyDescent="0.3">
      <c r="B2" s="40" t="s">
        <v>52</v>
      </c>
      <c r="C2" s="41"/>
      <c r="D2" s="41"/>
      <c r="F2" s="40" t="s">
        <v>53</v>
      </c>
      <c r="G2" s="41"/>
      <c r="H2" s="41"/>
      <c r="J2" s="40" t="s">
        <v>45</v>
      </c>
      <c r="K2" s="41"/>
      <c r="L2" s="41"/>
      <c r="M2" s="38"/>
    </row>
    <row r="3" spans="2:15" x14ac:dyDescent="0.3">
      <c r="B3" s="42" t="s">
        <v>49</v>
      </c>
      <c r="C3" s="44" t="s">
        <v>50</v>
      </c>
      <c r="D3" s="45"/>
      <c r="F3" s="42" t="s">
        <v>49</v>
      </c>
      <c r="G3" s="44" t="s">
        <v>50</v>
      </c>
      <c r="H3" s="45"/>
      <c r="J3" s="42" t="s">
        <v>49</v>
      </c>
      <c r="K3" s="43" t="s">
        <v>50</v>
      </c>
      <c r="L3" s="43"/>
      <c r="M3" s="42" t="s">
        <v>49</v>
      </c>
      <c r="N3" s="43" t="s">
        <v>50</v>
      </c>
      <c r="O3" s="43"/>
    </row>
    <row r="4" spans="2:15" x14ac:dyDescent="0.3">
      <c r="B4" s="42" t="s">
        <v>23</v>
      </c>
      <c r="C4" s="42" t="s">
        <v>19</v>
      </c>
      <c r="D4" s="42" t="s">
        <v>17</v>
      </c>
      <c r="F4" s="42" t="s">
        <v>23</v>
      </c>
      <c r="G4" s="42" t="s">
        <v>19</v>
      </c>
      <c r="H4" s="42" t="s">
        <v>17</v>
      </c>
      <c r="J4" s="42" t="s">
        <v>23</v>
      </c>
      <c r="K4" s="42" t="s">
        <v>19</v>
      </c>
      <c r="L4" s="42" t="s">
        <v>17</v>
      </c>
      <c r="M4" s="42" t="s">
        <v>23</v>
      </c>
      <c r="N4" s="42" t="s">
        <v>19</v>
      </c>
      <c r="O4" s="42" t="s">
        <v>17</v>
      </c>
    </row>
    <row r="5" spans="2:15" x14ac:dyDescent="0.3">
      <c r="B5" s="42">
        <v>1</v>
      </c>
      <c r="C5" s="46">
        <v>12.87</v>
      </c>
      <c r="D5" s="46">
        <v>2.17</v>
      </c>
      <c r="F5" s="42">
        <v>1</v>
      </c>
      <c r="G5" s="46">
        <v>13.26</v>
      </c>
      <c r="H5" s="46">
        <v>6.85</v>
      </c>
      <c r="J5" s="42">
        <v>1</v>
      </c>
      <c r="K5" s="46"/>
      <c r="L5" s="46"/>
      <c r="M5" s="42">
        <v>17</v>
      </c>
      <c r="N5" s="46"/>
      <c r="O5" s="46"/>
    </row>
    <row r="6" spans="2:15" x14ac:dyDescent="0.3">
      <c r="B6" s="42">
        <v>2</v>
      </c>
      <c r="C6" s="46">
        <v>12.89</v>
      </c>
      <c r="D6" s="46">
        <v>2.2400000000000002</v>
      </c>
      <c r="F6" s="42">
        <v>2</v>
      </c>
      <c r="G6" s="46">
        <v>13.23</v>
      </c>
      <c r="H6" s="46">
        <v>6.11</v>
      </c>
      <c r="J6" s="42">
        <v>2</v>
      </c>
      <c r="K6" s="46"/>
      <c r="L6" s="46"/>
      <c r="M6" s="42">
        <v>18</v>
      </c>
      <c r="N6" s="46"/>
      <c r="O6" s="46"/>
    </row>
    <row r="7" spans="2:15" x14ac:dyDescent="0.3">
      <c r="B7" s="42">
        <v>3</v>
      </c>
      <c r="C7" s="46">
        <v>12.89</v>
      </c>
      <c r="D7" s="46">
        <v>2.27</v>
      </c>
      <c r="F7" s="42">
        <v>3</v>
      </c>
      <c r="G7" s="46">
        <v>13.23</v>
      </c>
      <c r="H7" s="46">
        <v>6.43</v>
      </c>
      <c r="J7" s="42">
        <v>3</v>
      </c>
      <c r="K7" s="46"/>
      <c r="L7" s="46"/>
      <c r="M7" s="42">
        <v>19</v>
      </c>
      <c r="N7" s="46"/>
      <c r="O7" s="46"/>
    </row>
    <row r="8" spans="2:15" x14ac:dyDescent="0.3">
      <c r="B8" s="42">
        <v>4</v>
      </c>
      <c r="C8" s="46">
        <v>12.9</v>
      </c>
      <c r="D8" s="46">
        <v>2.27</v>
      </c>
      <c r="F8" s="42">
        <v>4</v>
      </c>
      <c r="G8" s="46">
        <v>13.25</v>
      </c>
      <c r="H8" s="46">
        <v>6.33</v>
      </c>
      <c r="J8" s="42">
        <v>4</v>
      </c>
      <c r="K8" s="46"/>
      <c r="L8" s="46"/>
      <c r="M8" s="42">
        <v>20</v>
      </c>
      <c r="N8" s="46"/>
      <c r="O8" s="46"/>
    </row>
    <row r="9" spans="2:15" x14ac:dyDescent="0.3">
      <c r="B9" s="42">
        <v>5</v>
      </c>
      <c r="C9" s="46">
        <v>12.87</v>
      </c>
      <c r="D9" s="46">
        <v>2.37</v>
      </c>
      <c r="F9" s="42">
        <v>5</v>
      </c>
      <c r="G9" s="46">
        <v>13.23</v>
      </c>
      <c r="H9" s="46">
        <v>6.25</v>
      </c>
      <c r="J9" s="42">
        <v>5</v>
      </c>
      <c r="K9" s="46">
        <v>13.32</v>
      </c>
      <c r="L9" s="46">
        <v>8.8800000000000008</v>
      </c>
      <c r="M9" s="42">
        <v>21</v>
      </c>
      <c r="N9" s="46">
        <v>13.3</v>
      </c>
      <c r="O9" s="46">
        <v>8.83</v>
      </c>
    </row>
    <row r="10" spans="2:15" x14ac:dyDescent="0.3">
      <c r="B10" s="42">
        <v>6</v>
      </c>
      <c r="C10" s="46">
        <v>12.89</v>
      </c>
      <c r="D10" s="46">
        <v>2.35</v>
      </c>
      <c r="F10" s="42">
        <v>6</v>
      </c>
      <c r="G10" s="46">
        <v>13.23</v>
      </c>
      <c r="H10" s="46">
        <v>6.74</v>
      </c>
      <c r="J10" s="42">
        <v>6</v>
      </c>
      <c r="K10" s="46">
        <v>13.29</v>
      </c>
      <c r="L10" s="46">
        <v>8.75</v>
      </c>
      <c r="M10" s="42">
        <v>22</v>
      </c>
      <c r="N10" s="46">
        <v>13.31</v>
      </c>
      <c r="O10" s="46">
        <v>8.75</v>
      </c>
    </row>
    <row r="11" spans="2:15" x14ac:dyDescent="0.3">
      <c r="B11" s="42">
        <v>7</v>
      </c>
      <c r="C11" s="46">
        <v>12.88</v>
      </c>
      <c r="D11" s="46">
        <v>2.36</v>
      </c>
      <c r="F11" s="42">
        <v>7</v>
      </c>
      <c r="G11" s="46">
        <v>13.21</v>
      </c>
      <c r="H11" s="46">
        <v>6.41</v>
      </c>
      <c r="J11" s="42">
        <v>7</v>
      </c>
      <c r="K11" s="46">
        <v>13.31</v>
      </c>
      <c r="L11" s="46">
        <v>8.85</v>
      </c>
      <c r="M11" s="42">
        <v>23</v>
      </c>
      <c r="N11" s="46">
        <v>13.34</v>
      </c>
      <c r="O11" s="46">
        <v>9.0299999999999994</v>
      </c>
    </row>
    <row r="12" spans="2:15" x14ac:dyDescent="0.3">
      <c r="B12" s="42">
        <v>8</v>
      </c>
      <c r="C12" s="46">
        <v>12.9</v>
      </c>
      <c r="D12" s="46">
        <v>2.36</v>
      </c>
      <c r="F12" s="42">
        <v>8</v>
      </c>
      <c r="G12" s="46">
        <v>13.25</v>
      </c>
      <c r="H12" s="46">
        <v>6.85</v>
      </c>
      <c r="J12" s="42">
        <v>8</v>
      </c>
      <c r="K12" s="46">
        <v>13.3</v>
      </c>
      <c r="L12" s="46">
        <v>8.65</v>
      </c>
      <c r="M12" s="42">
        <v>24</v>
      </c>
      <c r="N12" s="46">
        <v>13.32</v>
      </c>
      <c r="O12" s="46">
        <v>8.76</v>
      </c>
    </row>
    <row r="13" spans="2:15" x14ac:dyDescent="0.3">
      <c r="B13" s="42">
        <v>9</v>
      </c>
      <c r="C13" s="46">
        <v>12.9</v>
      </c>
      <c r="D13" s="46">
        <v>2.2000000000000002</v>
      </c>
      <c r="F13" s="42">
        <v>9</v>
      </c>
      <c r="G13" s="46">
        <v>13.21</v>
      </c>
      <c r="H13" s="46">
        <v>6.6</v>
      </c>
      <c r="J13" s="42">
        <v>9</v>
      </c>
      <c r="K13" s="46"/>
      <c r="L13" s="46"/>
      <c r="M13" s="42">
        <v>25</v>
      </c>
      <c r="N13" s="46"/>
      <c r="O13" s="46"/>
    </row>
    <row r="14" spans="2:15" x14ac:dyDescent="0.3">
      <c r="B14" s="42">
        <v>10</v>
      </c>
      <c r="C14" s="46">
        <v>12.9</v>
      </c>
      <c r="D14" s="46">
        <v>2.27</v>
      </c>
      <c r="J14" s="42">
        <v>10</v>
      </c>
      <c r="K14" s="46"/>
      <c r="L14" s="46"/>
      <c r="M14" s="42">
        <v>26</v>
      </c>
      <c r="N14" s="46"/>
      <c r="O14" s="46"/>
    </row>
    <row r="15" spans="2:15" x14ac:dyDescent="0.3">
      <c r="B15" s="42">
        <v>11</v>
      </c>
      <c r="C15" s="46">
        <v>12.8</v>
      </c>
      <c r="D15" s="46">
        <v>2.52</v>
      </c>
      <c r="J15" s="42">
        <v>11</v>
      </c>
      <c r="K15" s="46"/>
      <c r="L15" s="46"/>
      <c r="M15" s="42">
        <v>27</v>
      </c>
      <c r="N15" s="46"/>
      <c r="O15" s="46"/>
    </row>
    <row r="16" spans="2:15" x14ac:dyDescent="0.3">
      <c r="B16" s="42">
        <v>12</v>
      </c>
      <c r="C16" s="46">
        <v>12.84</v>
      </c>
      <c r="D16" s="46">
        <v>2.4900000000000002</v>
      </c>
      <c r="F16" s="40" t="s">
        <v>54</v>
      </c>
      <c r="G16" s="41"/>
      <c r="H16" s="41"/>
      <c r="J16" s="42">
        <v>12</v>
      </c>
      <c r="K16" s="46"/>
      <c r="L16" s="46"/>
      <c r="M16" s="42">
        <v>28</v>
      </c>
      <c r="N16" s="46"/>
      <c r="O16" s="46"/>
    </row>
    <row r="17" spans="2:15" x14ac:dyDescent="0.3">
      <c r="B17" s="42">
        <v>13</v>
      </c>
      <c r="C17" s="46">
        <v>12.85</v>
      </c>
      <c r="D17" s="46">
        <v>2.4900000000000002</v>
      </c>
      <c r="F17" s="42" t="s">
        <v>49</v>
      </c>
      <c r="G17" s="44" t="s">
        <v>51</v>
      </c>
      <c r="H17" s="45"/>
      <c r="J17" s="42">
        <v>13</v>
      </c>
      <c r="K17" s="46">
        <v>13.29</v>
      </c>
      <c r="L17" s="46">
        <v>8.85</v>
      </c>
      <c r="M17" s="42">
        <v>29</v>
      </c>
      <c r="N17" s="46">
        <v>13.31</v>
      </c>
      <c r="O17" s="46">
        <v>8.8800000000000008</v>
      </c>
    </row>
    <row r="18" spans="2:15" x14ac:dyDescent="0.3">
      <c r="B18" s="42">
        <v>14</v>
      </c>
      <c r="C18" s="46">
        <v>12.85</v>
      </c>
      <c r="D18" s="46">
        <v>2.36</v>
      </c>
      <c r="F18" s="42" t="s">
        <v>23</v>
      </c>
      <c r="G18" s="42" t="s">
        <v>19</v>
      </c>
      <c r="H18" s="42" t="s">
        <v>17</v>
      </c>
      <c r="J18" s="42">
        <v>14</v>
      </c>
      <c r="K18" s="46">
        <v>13.29</v>
      </c>
      <c r="L18" s="46">
        <v>8.73</v>
      </c>
      <c r="M18" s="42">
        <v>30</v>
      </c>
      <c r="N18" s="46">
        <v>13.31</v>
      </c>
      <c r="O18" s="46">
        <v>8.99</v>
      </c>
    </row>
    <row r="19" spans="2:15" x14ac:dyDescent="0.3">
      <c r="B19" s="42">
        <v>15</v>
      </c>
      <c r="C19" s="46">
        <v>12.85</v>
      </c>
      <c r="D19" s="46">
        <v>2.33</v>
      </c>
      <c r="F19" s="42">
        <v>1</v>
      </c>
      <c r="G19" s="46">
        <v>13.31</v>
      </c>
      <c r="H19" s="46">
        <v>2.44</v>
      </c>
      <c r="J19" s="42">
        <v>15</v>
      </c>
      <c r="K19" s="46">
        <v>13.28</v>
      </c>
      <c r="L19" s="46">
        <v>8.5</v>
      </c>
      <c r="M19" s="42">
        <v>31</v>
      </c>
      <c r="N19" s="46">
        <v>13.34</v>
      </c>
      <c r="O19" s="46">
        <v>8.8000000000000007</v>
      </c>
    </row>
    <row r="20" spans="2:15" x14ac:dyDescent="0.3">
      <c r="B20" s="42">
        <v>16</v>
      </c>
      <c r="C20" s="46">
        <v>12.83</v>
      </c>
      <c r="D20" s="46">
        <v>2.33</v>
      </c>
      <c r="F20" s="42">
        <v>2</v>
      </c>
      <c r="G20" s="46">
        <v>13.31</v>
      </c>
      <c r="H20" s="46">
        <v>2.39</v>
      </c>
      <c r="J20" s="42">
        <v>16</v>
      </c>
      <c r="K20" s="46">
        <v>13.31</v>
      </c>
      <c r="L20" s="46">
        <v>8.9600000000000009</v>
      </c>
      <c r="M20" s="42">
        <v>32</v>
      </c>
      <c r="N20" s="46">
        <v>13.32</v>
      </c>
      <c r="O20" s="46">
        <v>8.94</v>
      </c>
    </row>
    <row r="21" spans="2:15" x14ac:dyDescent="0.3">
      <c r="B21" s="42">
        <v>17</v>
      </c>
      <c r="C21" s="46">
        <v>12.85</v>
      </c>
      <c r="D21" s="46">
        <v>2.4500000000000002</v>
      </c>
      <c r="F21" s="42">
        <v>3</v>
      </c>
      <c r="G21" s="46">
        <v>13.28</v>
      </c>
      <c r="H21" s="46">
        <v>2.41</v>
      </c>
    </row>
    <row r="22" spans="2:15" x14ac:dyDescent="0.3">
      <c r="B22" s="42">
        <v>18</v>
      </c>
      <c r="C22" s="46">
        <v>12.82</v>
      </c>
      <c r="D22" s="46">
        <v>2.4300000000000002</v>
      </c>
      <c r="F22" s="42">
        <v>4</v>
      </c>
      <c r="G22" s="46">
        <v>13.34</v>
      </c>
      <c r="H22" s="46">
        <v>2.4900000000000002</v>
      </c>
    </row>
  </sheetData>
  <mergeCells count="5">
    <mergeCell ref="C3:D3"/>
    <mergeCell ref="G17:H17"/>
    <mergeCell ref="G3:H3"/>
    <mergeCell ref="N3:O3"/>
    <mergeCell ref="K3:L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F8A3-C735-473D-B5A2-4B19D6AB7884}">
  <dimension ref="B2:AF22"/>
  <sheetViews>
    <sheetView topLeftCell="A2" workbookViewId="0">
      <selection activeCell="K32" sqref="K31:K32"/>
    </sheetView>
  </sheetViews>
  <sheetFormatPr defaultRowHeight="16.5" x14ac:dyDescent="0.3"/>
  <cols>
    <col min="1" max="1" width="9" style="35"/>
    <col min="2" max="2" width="1.375" style="35" customWidth="1"/>
    <col min="3" max="3" width="5.25" style="35" bestFit="1" customWidth="1"/>
    <col min="4" max="4" width="9" style="35"/>
    <col min="5" max="5" width="13.5" style="35" bestFit="1" customWidth="1"/>
    <col min="6" max="6" width="3.375" style="35" customWidth="1"/>
    <col min="7" max="7" width="6" style="35" customWidth="1"/>
    <col min="8" max="8" width="7.75" style="35" bestFit="1" customWidth="1"/>
    <col min="9" max="9" width="13.625" style="35" bestFit="1" customWidth="1"/>
    <col min="10" max="10" width="3.375" style="35" customWidth="1"/>
    <col min="11" max="11" width="6.125" style="35" customWidth="1"/>
    <col min="12" max="12" width="7.75" style="35" bestFit="1" customWidth="1"/>
    <col min="13" max="13" width="13.625" style="35" bestFit="1" customWidth="1"/>
    <col min="14" max="14" width="9" style="35"/>
    <col min="15" max="15" width="6.375" style="35" customWidth="1"/>
    <col min="16" max="16" width="7.75" style="35" bestFit="1" customWidth="1"/>
    <col min="17" max="17" width="13.625" style="35" bestFit="1" customWidth="1"/>
    <col min="18" max="18" width="5.25" style="35" bestFit="1" customWidth="1"/>
    <col min="19" max="19" width="7.75" style="35" bestFit="1" customWidth="1"/>
    <col min="20" max="20" width="13.625" style="35" bestFit="1" customWidth="1"/>
    <col min="21" max="21" width="9" style="35"/>
    <col min="22" max="22" width="6.25" style="35" customWidth="1"/>
    <col min="23" max="23" width="9" style="35"/>
    <col min="24" max="24" width="13.625" style="35" bestFit="1" customWidth="1"/>
    <col min="25" max="25" width="9" style="35"/>
    <col min="26" max="26" width="6.25" style="35" customWidth="1"/>
    <col min="27" max="27" width="9" style="35"/>
    <col min="28" max="28" width="13.625" style="35" bestFit="1" customWidth="1"/>
    <col min="29" max="29" width="9" style="35"/>
    <col min="30" max="30" width="6.125" style="35" customWidth="1"/>
    <col min="31" max="31" width="9" style="35"/>
    <col min="32" max="32" width="13.625" style="35" bestFit="1" customWidth="1"/>
    <col min="33" max="16384" width="9" style="35"/>
  </cols>
  <sheetData>
    <row r="2" spans="2:32" x14ac:dyDescent="0.3">
      <c r="C2" s="40" t="s">
        <v>42</v>
      </c>
      <c r="D2" s="41"/>
      <c r="E2" s="41"/>
      <c r="G2" s="40" t="s">
        <v>43</v>
      </c>
      <c r="H2" s="41"/>
      <c r="I2" s="41"/>
      <c r="K2" s="40" t="s">
        <v>44</v>
      </c>
      <c r="L2" s="41"/>
      <c r="M2" s="41"/>
      <c r="O2" s="40" t="s">
        <v>45</v>
      </c>
      <c r="P2" s="41"/>
      <c r="Q2" s="41"/>
      <c r="R2" s="38"/>
      <c r="V2" s="40" t="s">
        <v>46</v>
      </c>
      <c r="W2" s="41"/>
      <c r="X2" s="41"/>
      <c r="Z2" s="40" t="s">
        <v>47</v>
      </c>
      <c r="AA2" s="41"/>
      <c r="AB2" s="41"/>
      <c r="AD2" s="40" t="s">
        <v>48</v>
      </c>
      <c r="AE2" s="41"/>
      <c r="AF2" s="41"/>
    </row>
    <row r="3" spans="2:32" x14ac:dyDescent="0.3">
      <c r="C3" s="42" t="s">
        <v>49</v>
      </c>
      <c r="D3" s="43" t="s">
        <v>50</v>
      </c>
      <c r="E3" s="43"/>
      <c r="G3" s="42" t="s">
        <v>49</v>
      </c>
      <c r="H3" s="44" t="s">
        <v>50</v>
      </c>
      <c r="I3" s="45"/>
      <c r="K3" s="42" t="s">
        <v>49</v>
      </c>
      <c r="L3" s="44" t="s">
        <v>50</v>
      </c>
      <c r="M3" s="45"/>
      <c r="O3" s="42" t="s">
        <v>49</v>
      </c>
      <c r="P3" s="43" t="s">
        <v>50</v>
      </c>
      <c r="Q3" s="43"/>
      <c r="R3" s="42" t="s">
        <v>49</v>
      </c>
      <c r="S3" s="43" t="s">
        <v>50</v>
      </c>
      <c r="T3" s="43"/>
      <c r="V3" s="42" t="s">
        <v>49</v>
      </c>
      <c r="W3" s="44" t="s">
        <v>50</v>
      </c>
      <c r="X3" s="45"/>
      <c r="Z3" s="42" t="s">
        <v>49</v>
      </c>
      <c r="AA3" s="44" t="s">
        <v>50</v>
      </c>
      <c r="AB3" s="45"/>
      <c r="AD3" s="42" t="s">
        <v>49</v>
      </c>
      <c r="AE3" s="44" t="s">
        <v>51</v>
      </c>
      <c r="AF3" s="45"/>
    </row>
    <row r="4" spans="2:32" x14ac:dyDescent="0.3">
      <c r="C4" s="42" t="s">
        <v>23</v>
      </c>
      <c r="D4" s="42" t="s">
        <v>19</v>
      </c>
      <c r="E4" s="42" t="s">
        <v>17</v>
      </c>
      <c r="G4" s="42" t="s">
        <v>23</v>
      </c>
      <c r="H4" s="42" t="s">
        <v>19</v>
      </c>
      <c r="I4" s="42" t="s">
        <v>17</v>
      </c>
      <c r="K4" s="42" t="s">
        <v>23</v>
      </c>
      <c r="L4" s="42" t="s">
        <v>19</v>
      </c>
      <c r="M4" s="42" t="s">
        <v>17</v>
      </c>
      <c r="O4" s="42" t="s">
        <v>23</v>
      </c>
      <c r="P4" s="42" t="s">
        <v>19</v>
      </c>
      <c r="Q4" s="42" t="s">
        <v>17</v>
      </c>
      <c r="R4" s="42" t="s">
        <v>23</v>
      </c>
      <c r="S4" s="42" t="s">
        <v>19</v>
      </c>
      <c r="T4" s="42" t="s">
        <v>17</v>
      </c>
      <c r="V4" s="42" t="s">
        <v>23</v>
      </c>
      <c r="W4" s="42" t="s">
        <v>19</v>
      </c>
      <c r="X4" s="42" t="s">
        <v>17</v>
      </c>
      <c r="Z4" s="42" t="s">
        <v>23</v>
      </c>
      <c r="AA4" s="42" t="s">
        <v>19</v>
      </c>
      <c r="AB4" s="42" t="s">
        <v>17</v>
      </c>
      <c r="AD4" s="42" t="s">
        <v>23</v>
      </c>
      <c r="AE4" s="42" t="s">
        <v>19</v>
      </c>
      <c r="AF4" s="42" t="s">
        <v>17</v>
      </c>
    </row>
    <row r="5" spans="2:32" x14ac:dyDescent="0.3">
      <c r="B5" s="38"/>
      <c r="C5" s="42">
        <v>1</v>
      </c>
      <c r="D5" s="46">
        <v>13.34</v>
      </c>
      <c r="E5" s="46">
        <v>9.14</v>
      </c>
      <c r="F5" s="38"/>
      <c r="G5" s="42">
        <v>1</v>
      </c>
      <c r="H5" s="46">
        <v>13.35</v>
      </c>
      <c r="I5" s="46">
        <v>9.4600000000000009</v>
      </c>
      <c r="K5" s="42">
        <v>1</v>
      </c>
      <c r="L5" s="46">
        <v>13.33</v>
      </c>
      <c r="M5" s="46">
        <v>9.16</v>
      </c>
      <c r="O5" s="42">
        <v>1</v>
      </c>
      <c r="P5" s="46">
        <v>13.29</v>
      </c>
      <c r="Q5" s="46">
        <v>9.1300000000000008</v>
      </c>
      <c r="R5" s="42">
        <v>17</v>
      </c>
      <c r="S5" s="46">
        <v>13.3</v>
      </c>
      <c r="T5" s="46">
        <v>8.81</v>
      </c>
      <c r="V5" s="42">
        <v>1</v>
      </c>
      <c r="W5" s="46">
        <v>13.13</v>
      </c>
      <c r="X5" s="46">
        <v>4.47</v>
      </c>
      <c r="Z5" s="42">
        <v>1</v>
      </c>
      <c r="AA5" s="46">
        <v>12.99</v>
      </c>
      <c r="AB5" s="46">
        <v>4.76</v>
      </c>
      <c r="AD5" s="42">
        <v>1</v>
      </c>
      <c r="AE5" s="46">
        <v>13.29</v>
      </c>
      <c r="AF5" s="46">
        <v>2.16</v>
      </c>
    </row>
    <row r="6" spans="2:32" x14ac:dyDescent="0.3">
      <c r="B6" s="38"/>
      <c r="C6" s="42">
        <v>2</v>
      </c>
      <c r="D6" s="46">
        <v>13.36</v>
      </c>
      <c r="E6" s="46">
        <v>9.02</v>
      </c>
      <c r="F6" s="38"/>
      <c r="G6" s="42">
        <v>2</v>
      </c>
      <c r="H6" s="46">
        <v>13.34</v>
      </c>
      <c r="I6" s="46">
        <v>9.2200000000000006</v>
      </c>
      <c r="K6" s="42">
        <v>2</v>
      </c>
      <c r="L6" s="46">
        <v>13.4</v>
      </c>
      <c r="M6" s="46">
        <v>8.81</v>
      </c>
      <c r="O6" s="42">
        <v>2</v>
      </c>
      <c r="P6" s="46">
        <v>13.31</v>
      </c>
      <c r="Q6" s="46">
        <v>8.94</v>
      </c>
      <c r="R6" s="42">
        <v>18</v>
      </c>
      <c r="S6" s="46">
        <v>13.17</v>
      </c>
      <c r="T6" s="46">
        <v>9.31</v>
      </c>
      <c r="V6" s="42">
        <v>2</v>
      </c>
      <c r="W6" s="46">
        <v>13.14</v>
      </c>
      <c r="X6" s="46">
        <v>4.3</v>
      </c>
      <c r="Z6" s="42">
        <v>2</v>
      </c>
      <c r="AA6" s="46">
        <v>12.98</v>
      </c>
      <c r="AB6" s="46">
        <v>4.91</v>
      </c>
      <c r="AD6" s="42">
        <v>2</v>
      </c>
      <c r="AE6" s="46">
        <v>13.28</v>
      </c>
      <c r="AF6" s="46">
        <v>2.11</v>
      </c>
    </row>
    <row r="7" spans="2:32" x14ac:dyDescent="0.3">
      <c r="B7" s="38"/>
      <c r="C7" s="42">
        <v>3</v>
      </c>
      <c r="D7" s="46">
        <v>13.35</v>
      </c>
      <c r="E7" s="46">
        <v>8.9</v>
      </c>
      <c r="F7" s="38"/>
      <c r="G7" s="42">
        <v>3</v>
      </c>
      <c r="H7" s="46">
        <v>13.33</v>
      </c>
      <c r="I7" s="46">
        <v>9.51</v>
      </c>
      <c r="K7" s="42">
        <v>3</v>
      </c>
      <c r="L7" s="46">
        <v>13.32</v>
      </c>
      <c r="M7" s="46">
        <v>9.25</v>
      </c>
      <c r="O7" s="42">
        <v>3</v>
      </c>
      <c r="P7" s="46">
        <v>13.34</v>
      </c>
      <c r="Q7" s="46">
        <v>9.02</v>
      </c>
      <c r="R7" s="42">
        <v>19</v>
      </c>
      <c r="S7" s="46">
        <v>13.29</v>
      </c>
      <c r="T7" s="46">
        <v>9.09</v>
      </c>
      <c r="V7" s="42">
        <v>3</v>
      </c>
      <c r="W7" s="46">
        <v>13.14</v>
      </c>
      <c r="X7" s="46">
        <v>4.45</v>
      </c>
      <c r="Z7" s="42">
        <v>3</v>
      </c>
      <c r="AA7" s="46">
        <v>12.98</v>
      </c>
      <c r="AB7" s="46">
        <v>4.8099999999999996</v>
      </c>
      <c r="AD7" s="42">
        <v>3</v>
      </c>
      <c r="AE7" s="46">
        <v>13.32</v>
      </c>
      <c r="AF7" s="46">
        <v>2.1800000000000002</v>
      </c>
    </row>
    <row r="8" spans="2:32" x14ac:dyDescent="0.3">
      <c r="B8" s="38"/>
      <c r="C8" s="42">
        <v>4</v>
      </c>
      <c r="D8" s="46">
        <v>13.34</v>
      </c>
      <c r="E8" s="46">
        <v>9.2100000000000009</v>
      </c>
      <c r="F8" s="38"/>
      <c r="G8" s="42">
        <v>4</v>
      </c>
      <c r="H8" s="46">
        <v>13.33</v>
      </c>
      <c r="I8" s="46">
        <v>9.6</v>
      </c>
      <c r="K8" s="42">
        <v>4</v>
      </c>
      <c r="L8" s="46">
        <v>13.3</v>
      </c>
      <c r="M8" s="46">
        <v>9.2799999999999994</v>
      </c>
      <c r="O8" s="42">
        <v>4</v>
      </c>
      <c r="P8" s="46">
        <v>13.34</v>
      </c>
      <c r="Q8" s="46">
        <v>9.23</v>
      </c>
      <c r="R8" s="42">
        <v>20</v>
      </c>
      <c r="S8" s="46">
        <v>13.32</v>
      </c>
      <c r="T8" s="46">
        <v>9.14</v>
      </c>
      <c r="V8" s="42">
        <v>4</v>
      </c>
      <c r="W8" s="46">
        <v>13.14</v>
      </c>
      <c r="X8" s="46">
        <v>4.17</v>
      </c>
      <c r="Z8" s="42">
        <v>4</v>
      </c>
      <c r="AA8" s="46">
        <v>12.98</v>
      </c>
      <c r="AB8" s="46">
        <v>4.79</v>
      </c>
      <c r="AD8" s="42">
        <v>4</v>
      </c>
      <c r="AE8" s="46">
        <v>13.25</v>
      </c>
      <c r="AF8" s="46">
        <v>2.08</v>
      </c>
    </row>
    <row r="9" spans="2:32" x14ac:dyDescent="0.3">
      <c r="B9" s="38"/>
      <c r="C9" s="42">
        <v>5</v>
      </c>
      <c r="D9" s="46">
        <v>13.34</v>
      </c>
      <c r="E9" s="46">
        <v>9.11</v>
      </c>
      <c r="F9" s="38"/>
      <c r="G9" s="42">
        <v>5</v>
      </c>
      <c r="H9" s="46">
        <v>13.28</v>
      </c>
      <c r="I9" s="46">
        <v>9.4600000000000009</v>
      </c>
      <c r="K9" s="42">
        <v>5</v>
      </c>
      <c r="L9" s="46">
        <v>13.33</v>
      </c>
      <c r="M9" s="46">
        <v>9.3800000000000008</v>
      </c>
      <c r="O9" s="42">
        <v>5</v>
      </c>
      <c r="P9" s="46">
        <v>13.35</v>
      </c>
      <c r="Q9" s="46">
        <v>9.15</v>
      </c>
      <c r="R9" s="42">
        <v>21</v>
      </c>
      <c r="S9" s="46">
        <v>13.35</v>
      </c>
      <c r="T9" s="46">
        <v>9.14</v>
      </c>
      <c r="V9" s="42">
        <v>5</v>
      </c>
      <c r="W9" s="46">
        <v>13.14</v>
      </c>
      <c r="X9" s="46">
        <v>4.32</v>
      </c>
      <c r="Z9" s="42">
        <v>5</v>
      </c>
      <c r="AA9" s="46">
        <v>12.99</v>
      </c>
      <c r="AB9" s="46">
        <v>4.78</v>
      </c>
    </row>
    <row r="10" spans="2:32" x14ac:dyDescent="0.3">
      <c r="B10" s="38"/>
      <c r="C10" s="42">
        <v>6</v>
      </c>
      <c r="D10" s="46">
        <v>13.34</v>
      </c>
      <c r="E10" s="46">
        <v>9</v>
      </c>
      <c r="F10" s="38"/>
      <c r="G10" s="42">
        <v>6</v>
      </c>
      <c r="H10" s="46">
        <v>13.34</v>
      </c>
      <c r="I10" s="46">
        <v>9.27</v>
      </c>
      <c r="K10" s="42">
        <v>6</v>
      </c>
      <c r="L10" s="46">
        <v>13.31</v>
      </c>
      <c r="M10" s="46">
        <v>9.09</v>
      </c>
      <c r="O10" s="42">
        <v>6</v>
      </c>
      <c r="P10" s="46">
        <v>13.33</v>
      </c>
      <c r="Q10" s="46">
        <v>8.98</v>
      </c>
      <c r="R10" s="42">
        <v>22</v>
      </c>
      <c r="S10" s="46">
        <v>13.35</v>
      </c>
      <c r="T10" s="46">
        <v>8.86</v>
      </c>
      <c r="V10" s="42">
        <v>6</v>
      </c>
      <c r="W10" s="46">
        <v>13.13</v>
      </c>
      <c r="X10" s="46">
        <v>4.41</v>
      </c>
      <c r="Z10" s="42">
        <v>6</v>
      </c>
      <c r="AA10" s="46">
        <v>13</v>
      </c>
      <c r="AB10" s="46">
        <v>4.8600000000000003</v>
      </c>
    </row>
    <row r="11" spans="2:32" x14ac:dyDescent="0.3">
      <c r="B11" s="38"/>
      <c r="C11" s="42">
        <v>7</v>
      </c>
      <c r="D11" s="46">
        <v>13.32</v>
      </c>
      <c r="E11" s="46">
        <v>8.91</v>
      </c>
      <c r="F11" s="38"/>
      <c r="G11" s="42">
        <v>7</v>
      </c>
      <c r="H11" s="46">
        <v>13.32</v>
      </c>
      <c r="I11" s="46">
        <v>9.68</v>
      </c>
      <c r="K11" s="42">
        <v>7</v>
      </c>
      <c r="L11" s="46">
        <v>13.3</v>
      </c>
      <c r="M11" s="46">
        <v>9.23</v>
      </c>
      <c r="O11" s="42">
        <v>7</v>
      </c>
      <c r="P11" s="46">
        <v>13.31</v>
      </c>
      <c r="Q11" s="46">
        <v>9.52</v>
      </c>
      <c r="R11" s="42">
        <v>23</v>
      </c>
      <c r="S11" s="46">
        <v>13.21</v>
      </c>
      <c r="T11" s="46">
        <v>9.16</v>
      </c>
      <c r="V11" s="42">
        <v>7</v>
      </c>
      <c r="W11" s="46">
        <v>13.13</v>
      </c>
      <c r="X11" s="46">
        <v>4.63</v>
      </c>
      <c r="Z11" s="42">
        <v>7</v>
      </c>
      <c r="AA11" s="46">
        <v>13.01</v>
      </c>
      <c r="AB11" s="46">
        <v>4.78</v>
      </c>
    </row>
    <row r="12" spans="2:32" x14ac:dyDescent="0.3">
      <c r="B12" s="38"/>
      <c r="C12" s="42">
        <v>8</v>
      </c>
      <c r="D12" s="46">
        <v>13.33</v>
      </c>
      <c r="E12" s="46">
        <v>9.02</v>
      </c>
      <c r="F12" s="38"/>
      <c r="G12" s="42">
        <v>8</v>
      </c>
      <c r="H12" s="46">
        <v>13.33</v>
      </c>
      <c r="I12" s="46">
        <v>9.57</v>
      </c>
      <c r="K12" s="42">
        <v>8</v>
      </c>
      <c r="L12" s="46">
        <v>13.34</v>
      </c>
      <c r="M12" s="46">
        <v>9.3000000000000007</v>
      </c>
      <c r="O12" s="42">
        <v>8</v>
      </c>
      <c r="P12" s="46">
        <v>13.28</v>
      </c>
      <c r="Q12" s="46">
        <v>8.89</v>
      </c>
      <c r="R12" s="42">
        <v>24</v>
      </c>
      <c r="S12" s="46">
        <v>13.33</v>
      </c>
      <c r="T12" s="46">
        <v>9.16</v>
      </c>
      <c r="V12" s="42">
        <v>8</v>
      </c>
      <c r="W12" s="46">
        <v>13.13</v>
      </c>
      <c r="X12" s="46">
        <v>4.88</v>
      </c>
      <c r="Z12" s="42">
        <v>8</v>
      </c>
      <c r="AA12" s="46">
        <v>13.02</v>
      </c>
      <c r="AB12" s="46">
        <v>4.76</v>
      </c>
    </row>
    <row r="13" spans="2:32" x14ac:dyDescent="0.3">
      <c r="B13" s="38"/>
      <c r="C13" s="42">
        <v>9</v>
      </c>
      <c r="D13" s="46">
        <v>13.32</v>
      </c>
      <c r="E13" s="46">
        <v>9.27</v>
      </c>
      <c r="F13" s="38"/>
      <c r="G13" s="42">
        <v>9</v>
      </c>
      <c r="H13" s="46">
        <v>13.36</v>
      </c>
      <c r="I13" s="46">
        <v>9.18</v>
      </c>
      <c r="K13" s="42">
        <v>9</v>
      </c>
      <c r="L13" s="46">
        <v>13.34</v>
      </c>
      <c r="M13" s="46">
        <v>9.02</v>
      </c>
      <c r="O13" s="42">
        <v>9</v>
      </c>
      <c r="P13" s="46">
        <v>13.17</v>
      </c>
      <c r="Q13" s="46">
        <v>9.1300000000000008</v>
      </c>
      <c r="R13" s="42">
        <v>25</v>
      </c>
      <c r="S13" s="46">
        <v>13.18</v>
      </c>
      <c r="T13" s="46">
        <v>9.16</v>
      </c>
      <c r="V13" s="42">
        <v>9</v>
      </c>
      <c r="W13" s="46">
        <v>13.11</v>
      </c>
      <c r="X13" s="46">
        <v>4.01</v>
      </c>
      <c r="Z13" s="42">
        <v>9</v>
      </c>
      <c r="AA13" s="46">
        <v>13.01</v>
      </c>
      <c r="AB13" s="46">
        <v>4.7699999999999996</v>
      </c>
    </row>
    <row r="14" spans="2:32" x14ac:dyDescent="0.3">
      <c r="B14" s="38"/>
      <c r="C14" s="42">
        <v>10</v>
      </c>
      <c r="D14" s="46">
        <v>13.33</v>
      </c>
      <c r="E14" s="46">
        <v>8.83</v>
      </c>
      <c r="F14" s="38"/>
      <c r="G14" s="42">
        <v>10</v>
      </c>
      <c r="H14" s="46">
        <v>13.34</v>
      </c>
      <c r="I14" s="46">
        <v>9.3000000000000007</v>
      </c>
      <c r="K14" s="42">
        <v>10</v>
      </c>
      <c r="L14" s="46">
        <v>13.33</v>
      </c>
      <c r="M14" s="46">
        <v>9.23</v>
      </c>
      <c r="O14" s="42">
        <v>10</v>
      </c>
      <c r="P14" s="46">
        <v>13.3</v>
      </c>
      <c r="Q14" s="46">
        <v>8.85</v>
      </c>
      <c r="R14" s="42">
        <v>26</v>
      </c>
      <c r="S14" s="46">
        <v>13.36</v>
      </c>
      <c r="T14" s="46">
        <v>8.9600000000000009</v>
      </c>
      <c r="Z14" s="42">
        <v>10</v>
      </c>
      <c r="AA14" s="46">
        <v>13.01</v>
      </c>
      <c r="AB14" s="46">
        <v>4.7699999999999996</v>
      </c>
    </row>
    <row r="15" spans="2:32" x14ac:dyDescent="0.3">
      <c r="B15" s="38"/>
      <c r="C15" s="42">
        <v>11</v>
      </c>
      <c r="D15" s="46">
        <v>13.34</v>
      </c>
      <c r="E15" s="46">
        <v>8.86</v>
      </c>
      <c r="F15" s="38"/>
      <c r="G15" s="42">
        <v>11</v>
      </c>
      <c r="H15" s="46">
        <v>13.32</v>
      </c>
      <c r="I15" s="46">
        <v>9.27</v>
      </c>
      <c r="K15" s="42">
        <v>11</v>
      </c>
      <c r="L15" s="46">
        <v>13.33</v>
      </c>
      <c r="M15" s="46">
        <v>9.3800000000000008</v>
      </c>
      <c r="O15" s="42">
        <v>11</v>
      </c>
      <c r="P15" s="46">
        <v>13.29</v>
      </c>
      <c r="Q15" s="46">
        <v>9.01</v>
      </c>
      <c r="R15" s="42">
        <v>27</v>
      </c>
      <c r="S15" s="46">
        <v>13.31</v>
      </c>
      <c r="T15" s="46">
        <v>9.08</v>
      </c>
      <c r="Z15" s="42">
        <v>11</v>
      </c>
      <c r="AA15" s="46">
        <v>13.01</v>
      </c>
      <c r="AB15" s="46">
        <v>4.7699999999999996</v>
      </c>
    </row>
    <row r="16" spans="2:32" x14ac:dyDescent="0.3">
      <c r="B16" s="38"/>
      <c r="C16" s="42">
        <v>12</v>
      </c>
      <c r="D16" s="46"/>
      <c r="E16" s="46"/>
      <c r="F16" s="38"/>
      <c r="G16" s="42">
        <v>12</v>
      </c>
      <c r="H16" s="46"/>
      <c r="I16" s="46"/>
      <c r="K16" s="42">
        <v>12</v>
      </c>
      <c r="L16" s="46"/>
      <c r="M16" s="46"/>
      <c r="O16" s="42">
        <v>12</v>
      </c>
      <c r="P16" s="46">
        <v>13.33</v>
      </c>
      <c r="Q16" s="46">
        <v>9.2100000000000009</v>
      </c>
      <c r="R16" s="42">
        <v>28</v>
      </c>
      <c r="S16" s="46">
        <v>13.36</v>
      </c>
      <c r="T16" s="46">
        <v>8.64</v>
      </c>
      <c r="Z16" s="42">
        <v>12</v>
      </c>
      <c r="AA16" s="46">
        <v>13.01</v>
      </c>
      <c r="AB16" s="46">
        <v>4.7699999999999996</v>
      </c>
    </row>
    <row r="17" spans="2:28" x14ac:dyDescent="0.3">
      <c r="B17" s="38"/>
      <c r="C17" s="42">
        <v>13</v>
      </c>
      <c r="D17" s="46"/>
      <c r="E17" s="46"/>
      <c r="F17" s="38"/>
      <c r="G17" s="42">
        <v>13</v>
      </c>
      <c r="H17" s="46"/>
      <c r="I17" s="46"/>
      <c r="K17" s="42">
        <v>13</v>
      </c>
      <c r="L17" s="46"/>
      <c r="M17" s="46"/>
      <c r="O17" s="42">
        <v>13</v>
      </c>
      <c r="P17" s="46">
        <v>13.28</v>
      </c>
      <c r="Q17" s="46">
        <v>8.85</v>
      </c>
      <c r="R17" s="42">
        <v>29</v>
      </c>
      <c r="S17" s="46">
        <v>13.29</v>
      </c>
      <c r="T17" s="46">
        <v>9.02</v>
      </c>
      <c r="Z17" s="42">
        <v>13</v>
      </c>
      <c r="AA17" s="46">
        <v>13.01</v>
      </c>
      <c r="AB17" s="46">
        <v>4.7699999999999996</v>
      </c>
    </row>
    <row r="18" spans="2:28" x14ac:dyDescent="0.3">
      <c r="B18" s="38"/>
      <c r="C18" s="42">
        <v>14</v>
      </c>
      <c r="D18" s="46">
        <v>13.33</v>
      </c>
      <c r="E18" s="46">
        <v>8.8800000000000008</v>
      </c>
      <c r="F18" s="38"/>
      <c r="G18" s="42">
        <v>14</v>
      </c>
      <c r="H18" s="46">
        <v>13.3</v>
      </c>
      <c r="I18" s="46">
        <v>9.5500000000000007</v>
      </c>
      <c r="K18" s="42">
        <v>14</v>
      </c>
      <c r="L18" s="46">
        <v>13.33</v>
      </c>
      <c r="M18" s="46">
        <v>9.0299999999999994</v>
      </c>
      <c r="O18" s="42">
        <v>14</v>
      </c>
      <c r="P18" s="46">
        <v>13.25</v>
      </c>
      <c r="Q18" s="46">
        <v>9.11</v>
      </c>
      <c r="R18" s="42">
        <v>30</v>
      </c>
      <c r="S18" s="46">
        <v>13.37</v>
      </c>
      <c r="T18" s="46">
        <v>9.02</v>
      </c>
      <c r="Z18" s="42">
        <v>14</v>
      </c>
      <c r="AA18" s="46">
        <v>13.01</v>
      </c>
      <c r="AB18" s="46">
        <v>4.7699999999999996</v>
      </c>
    </row>
    <row r="19" spans="2:28" x14ac:dyDescent="0.3">
      <c r="B19" s="38"/>
      <c r="C19" s="42">
        <v>15</v>
      </c>
      <c r="D19" s="46">
        <v>13.33</v>
      </c>
      <c r="E19" s="46">
        <v>8.9</v>
      </c>
      <c r="F19" s="38"/>
      <c r="G19" s="42">
        <v>15</v>
      </c>
      <c r="H19" s="46">
        <v>13.33</v>
      </c>
      <c r="I19" s="46">
        <v>9.36</v>
      </c>
      <c r="K19" s="42">
        <v>15</v>
      </c>
      <c r="L19" s="46">
        <v>13.32</v>
      </c>
      <c r="M19" s="46">
        <v>9.0299999999999994</v>
      </c>
      <c r="O19" s="42">
        <v>15</v>
      </c>
      <c r="P19" s="46">
        <v>13.32</v>
      </c>
      <c r="Q19" s="46">
        <v>8.7200000000000006</v>
      </c>
      <c r="R19" s="42">
        <v>31</v>
      </c>
      <c r="S19" s="46">
        <v>13.36</v>
      </c>
      <c r="T19" s="46">
        <v>9.17</v>
      </c>
      <c r="Z19" s="42">
        <v>15</v>
      </c>
      <c r="AA19" s="46">
        <v>13.01</v>
      </c>
      <c r="AB19" s="46">
        <v>4.7699999999999996</v>
      </c>
    </row>
    <row r="20" spans="2:28" x14ac:dyDescent="0.3">
      <c r="B20" s="38"/>
      <c r="C20" s="42">
        <v>16</v>
      </c>
      <c r="D20" s="46">
        <v>13.32</v>
      </c>
      <c r="E20" s="46">
        <v>8.89</v>
      </c>
      <c r="F20" s="38"/>
      <c r="G20" s="42">
        <v>16</v>
      </c>
      <c r="H20" s="46">
        <v>13.32</v>
      </c>
      <c r="I20" s="46">
        <v>9.41</v>
      </c>
      <c r="K20" s="42">
        <v>16</v>
      </c>
      <c r="L20" s="46">
        <v>13.31</v>
      </c>
      <c r="M20" s="46">
        <v>9.17</v>
      </c>
      <c r="O20" s="42">
        <v>16</v>
      </c>
      <c r="P20" s="46">
        <v>13.36</v>
      </c>
      <c r="Q20" s="46">
        <v>8.7100000000000009</v>
      </c>
      <c r="R20" s="42">
        <v>32</v>
      </c>
      <c r="S20" s="46">
        <v>13.33</v>
      </c>
      <c r="T20" s="46">
        <v>9.07</v>
      </c>
      <c r="Z20" s="42">
        <v>16</v>
      </c>
      <c r="AA20" s="46">
        <v>13.01</v>
      </c>
      <c r="AB20" s="46">
        <v>4.7699999999999996</v>
      </c>
    </row>
    <row r="21" spans="2:28" x14ac:dyDescent="0.3">
      <c r="B21" s="38"/>
      <c r="C21" s="41"/>
      <c r="D21" s="47"/>
      <c r="E21" s="47"/>
      <c r="F21" s="38"/>
      <c r="Z21" s="42">
        <v>17</v>
      </c>
      <c r="AA21" s="46">
        <v>13.01</v>
      </c>
      <c r="AB21" s="46">
        <v>4.7699999999999996</v>
      </c>
    </row>
    <row r="22" spans="2:28" x14ac:dyDescent="0.3">
      <c r="B22" s="38"/>
      <c r="C22" s="41"/>
      <c r="D22" s="47"/>
      <c r="E22" s="47"/>
      <c r="F22" s="38"/>
      <c r="Z22" s="42">
        <v>18</v>
      </c>
      <c r="AA22" s="46">
        <v>13.01</v>
      </c>
      <c r="AB22" s="46">
        <v>4.7699999999999996</v>
      </c>
    </row>
  </sheetData>
  <mergeCells count="8">
    <mergeCell ref="AA3:AB3"/>
    <mergeCell ref="AE3:AF3"/>
    <mergeCell ref="D3:E3"/>
    <mergeCell ref="H3:I3"/>
    <mergeCell ref="L3:M3"/>
    <mergeCell ref="P3:Q3"/>
    <mergeCell ref="S3:T3"/>
    <mergeCell ref="W3:X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2:F15"/>
  <sheetViews>
    <sheetView workbookViewId="0">
      <selection activeCell="I18" sqref="I18"/>
    </sheetView>
  </sheetViews>
  <sheetFormatPr defaultRowHeight="16.5" x14ac:dyDescent="0.3"/>
  <cols>
    <col min="1" max="1" width="9" style="35"/>
    <col min="2" max="2" width="5.25" style="35" bestFit="1" customWidth="1"/>
    <col min="3" max="3" width="9" style="35"/>
    <col min="4" max="4" width="13.5" style="35" bestFit="1" customWidth="1"/>
    <col min="5" max="5" width="1.25" style="35" customWidth="1"/>
    <col min="6" max="6" width="5.25" style="35" bestFit="1" customWidth="1"/>
    <col min="7" max="7" width="9" style="35"/>
    <col min="8" max="8" width="13.5" style="35" bestFit="1" customWidth="1"/>
    <col min="9" max="16384" width="9" style="35"/>
  </cols>
  <sheetData>
    <row r="2" spans="2:6" x14ac:dyDescent="0.3">
      <c r="B2" s="34" t="s">
        <v>25</v>
      </c>
    </row>
    <row r="3" spans="2:6" x14ac:dyDescent="0.3">
      <c r="B3" s="36" t="s">
        <v>23</v>
      </c>
      <c r="C3" s="36" t="s">
        <v>19</v>
      </c>
      <c r="D3" s="36" t="s">
        <v>24</v>
      </c>
    </row>
    <row r="4" spans="2:6" x14ac:dyDescent="0.3">
      <c r="B4" s="36">
        <v>1</v>
      </c>
      <c r="C4" s="37">
        <v>2.2400000000000002</v>
      </c>
      <c r="D4" s="37">
        <v>0.36899999999999999</v>
      </c>
      <c r="E4" s="38"/>
    </row>
    <row r="5" spans="2:6" x14ac:dyDescent="0.3">
      <c r="B5" s="36">
        <v>2</v>
      </c>
      <c r="C5" s="37">
        <v>2.2410000000000001</v>
      </c>
      <c r="D5" s="37">
        <v>0.38100000000000001</v>
      </c>
      <c r="E5" s="38"/>
    </row>
    <row r="6" spans="2:6" x14ac:dyDescent="0.3">
      <c r="B6" s="36">
        <v>3</v>
      </c>
      <c r="C6" s="37">
        <v>2.2309999999999999</v>
      </c>
      <c r="D6" s="37">
        <v>0.38800000000000001</v>
      </c>
      <c r="E6" s="38"/>
      <c r="F6" s="38"/>
    </row>
    <row r="7" spans="2:6" x14ac:dyDescent="0.3">
      <c r="B7" s="36">
        <v>4</v>
      </c>
      <c r="C7" s="37">
        <v>2.242</v>
      </c>
      <c r="D7" s="37">
        <v>0.36899999999999999</v>
      </c>
      <c r="E7" s="38"/>
      <c r="F7" s="38"/>
    </row>
    <row r="8" spans="2:6" x14ac:dyDescent="0.3">
      <c r="B8" s="36">
        <v>5</v>
      </c>
      <c r="C8" s="37">
        <v>2.238</v>
      </c>
      <c r="D8" s="37">
        <v>0.41899999999999998</v>
      </c>
      <c r="E8" s="38"/>
      <c r="F8" s="38"/>
    </row>
    <row r="9" spans="2:6" x14ac:dyDescent="0.3">
      <c r="B9" s="36">
        <v>6</v>
      </c>
      <c r="C9" s="37">
        <v>2.2370000000000001</v>
      </c>
      <c r="D9" s="37">
        <v>0.39400000000000002</v>
      </c>
      <c r="E9" s="38"/>
      <c r="F9" s="38"/>
    </row>
    <row r="10" spans="2:6" x14ac:dyDescent="0.3">
      <c r="B10" s="36">
        <v>7</v>
      </c>
      <c r="C10" s="37">
        <v>2.2349999999999999</v>
      </c>
      <c r="D10" s="37">
        <v>0.38</v>
      </c>
      <c r="E10" s="38"/>
      <c r="F10" s="38"/>
    </row>
    <row r="11" spans="2:6" x14ac:dyDescent="0.3">
      <c r="B11" s="36">
        <v>8</v>
      </c>
      <c r="C11" s="37">
        <v>2.2280000000000002</v>
      </c>
      <c r="D11" s="37">
        <v>0.38</v>
      </c>
      <c r="E11" s="38"/>
    </row>
    <row r="12" spans="2:6" x14ac:dyDescent="0.3">
      <c r="B12" s="36">
        <v>9</v>
      </c>
      <c r="C12" s="37">
        <v>2.238</v>
      </c>
      <c r="D12" s="37">
        <v>0.40200000000000002</v>
      </c>
      <c r="E12" s="38"/>
    </row>
    <row r="13" spans="2:6" x14ac:dyDescent="0.3">
      <c r="B13" s="36">
        <v>10</v>
      </c>
      <c r="C13" s="39">
        <v>2.238</v>
      </c>
      <c r="D13" s="39">
        <v>0.40799999999999997</v>
      </c>
    </row>
    <row r="14" spans="2:6" x14ac:dyDescent="0.3">
      <c r="B14" s="36">
        <v>11</v>
      </c>
      <c r="C14" s="39">
        <v>2.23</v>
      </c>
      <c r="D14" s="39">
        <v>0.43099999999999999</v>
      </c>
    </row>
    <row r="15" spans="2:6" x14ac:dyDescent="0.3">
      <c r="B15" s="36">
        <v>12</v>
      </c>
      <c r="C15" s="39">
        <v>2.238</v>
      </c>
      <c r="D15" s="39">
        <v>0.36199999999999999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조명용</vt:lpstr>
      <vt:lpstr>조작전원용</vt:lpstr>
      <vt:lpstr>전산실</vt:lpstr>
      <vt:lpstr>비상발전기</vt:lpstr>
      <vt:lpstr>Sheet1 (3)</vt:lpstr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2024-08-13T06:39:23Z</dcterms:modified>
</cp:coreProperties>
</file>