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7월\260728 유니드 울산공장\"/>
    </mc:Choice>
  </mc:AlternateContent>
  <xr:revisionPtr revIDLastSave="0" documentId="13_ncr:1_{CDBAC780-D302-4755-8104-A4DEE09DC336}" xr6:coauthVersionLast="36" xr6:coauthVersionMax="47" xr10:uidLastSave="{00000000-0000-0000-0000-000000000000}"/>
  <bookViews>
    <workbookView xWindow="0" yWindow="0" windowWidth="21576" windowHeight="5388" xr2:uid="{00000000-000D-0000-FFFF-FFFF00000000}"/>
  </bookViews>
  <sheets>
    <sheet name="UPS2401-B" sheetId="16" r:id="rId1"/>
    <sheet name="UPS2401-A" sheetId="20" r:id="rId2"/>
  </sheets>
  <definedNames>
    <definedName name="_xlnm._FilterDatabase" localSheetId="1" hidden="1">'UPS2401-A'!$A$3:$I$35</definedName>
    <definedName name="_xlnm._FilterDatabase" localSheetId="0" hidden="1">'UPS2401-B'!$A$3:$I$35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8" i="20" l="1"/>
  <c r="E38" i="20"/>
  <c r="F37" i="20"/>
  <c r="E37" i="20"/>
  <c r="F36" i="20"/>
  <c r="E36" i="20"/>
  <c r="I35" i="20"/>
  <c r="I34" i="20"/>
  <c r="I33" i="20"/>
  <c r="I32" i="20"/>
  <c r="I31" i="20"/>
  <c r="I30" i="20"/>
  <c r="I29" i="20"/>
  <c r="I28" i="20"/>
  <c r="I27" i="20"/>
  <c r="I26" i="20"/>
  <c r="I25" i="20"/>
  <c r="I24" i="20"/>
  <c r="I23" i="20"/>
  <c r="I22" i="20"/>
  <c r="I21" i="20"/>
  <c r="I20" i="20"/>
  <c r="I19" i="20"/>
  <c r="I18" i="20"/>
  <c r="I17" i="20"/>
  <c r="I16" i="20"/>
  <c r="I15" i="20"/>
  <c r="I14" i="20"/>
  <c r="I13" i="20"/>
  <c r="I12" i="20"/>
  <c r="I11" i="20"/>
  <c r="I10" i="20"/>
  <c r="I9" i="20"/>
  <c r="I8" i="20"/>
  <c r="I7" i="20"/>
  <c r="I6" i="20"/>
  <c r="I5" i="20"/>
  <c r="I4" i="20"/>
  <c r="I5" i="16"/>
  <c r="I6" i="16"/>
  <c r="I7" i="16"/>
  <c r="I8" i="16"/>
  <c r="I9" i="16"/>
  <c r="I10" i="16"/>
  <c r="I11" i="16"/>
  <c r="I12" i="16"/>
  <c r="I13" i="16"/>
  <c r="I38" i="20" l="1"/>
  <c r="I36" i="20"/>
  <c r="I37" i="20"/>
  <c r="I32" i="16"/>
  <c r="I14" i="16" l="1"/>
  <c r="I15" i="16"/>
  <c r="I16" i="16"/>
  <c r="I17" i="16"/>
  <c r="I18" i="16"/>
  <c r="I19" i="16"/>
  <c r="I20" i="16"/>
  <c r="I21" i="16"/>
  <c r="I22" i="16"/>
  <c r="I23" i="16"/>
  <c r="I24" i="16"/>
  <c r="I25" i="16"/>
  <c r="I26" i="16"/>
  <c r="I27" i="16"/>
  <c r="I28" i="16"/>
  <c r="I29" i="16"/>
  <c r="I30" i="16"/>
  <c r="I31" i="16"/>
  <c r="I33" i="16"/>
  <c r="I34" i="16"/>
  <c r="I35" i="16"/>
  <c r="I4" i="16"/>
  <c r="F38" i="16"/>
  <c r="F37" i="16"/>
  <c r="F36" i="16"/>
  <c r="E38" i="16"/>
  <c r="E37" i="16"/>
  <c r="E36" i="16"/>
  <c r="I38" i="16" l="1"/>
  <c r="I37" i="16"/>
  <c r="I36" i="16"/>
</calcChain>
</file>

<file path=xl/sharedStrings.xml><?xml version="1.0" encoding="utf-8"?>
<sst xmlns="http://schemas.openxmlformats.org/spreadsheetml/2006/main" count="174" uniqueCount="28">
  <si>
    <t>형   명</t>
  </si>
  <si>
    <t>제조일자</t>
  </si>
  <si>
    <t>점검 형태</t>
    <phoneticPr fontId="19" type="noConversion"/>
  </si>
  <si>
    <t>AS</t>
    <phoneticPr fontId="19" type="noConversion"/>
  </si>
  <si>
    <t>수 량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</si>
  <si>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</si>
  <si>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</si>
  <si>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</si>
  <si>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셀</t>
  </si>
  <si>
    <t>전압(V)</t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</si>
  <si>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</si>
  <si>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온도</t>
    <phoneticPr fontId="19" type="noConversion"/>
  </si>
  <si>
    <r>
      <t>단자부 
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</si>
  <si>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단자부
내부저항 증가율</t>
    <phoneticPr fontId="19" type="noConversion"/>
  </si>
  <si>
    <t>평균값</t>
    <phoneticPr fontId="19" type="noConversion"/>
  </si>
  <si>
    <t>최대값</t>
    <phoneticPr fontId="19" type="noConversion"/>
  </si>
  <si>
    <t>최소값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</si>
  <si>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</si>
  <si>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</si>
  <si>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</si>
  <si>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BS</t>
    <phoneticPr fontId="19" type="noConversion"/>
  </si>
  <si>
    <t>유니드 울산공장</t>
    <phoneticPr fontId="19" type="noConversion"/>
  </si>
  <si>
    <t>UPS2401-B</t>
    <phoneticPr fontId="19" type="noConversion"/>
  </si>
  <si>
    <t>ESP200-12</t>
    <phoneticPr fontId="19" type="noConversion"/>
  </si>
  <si>
    <t>2026.06.22</t>
    <phoneticPr fontId="19" type="noConversion"/>
  </si>
  <si>
    <r>
      <t xml:space="preserve">1. 저전압 및 내부저항 상승으로 인한 AS요청
2. #13번 전지 전압 및 내부저항 : 당사 관리기준 </t>
    </r>
    <r>
      <rPr>
        <sz val="11"/>
        <color theme="1"/>
        <rFont val="바탕"/>
        <family val="1"/>
        <charset val="129"/>
      </rPr>
      <t xml:space="preserve">內
</t>
    </r>
    <r>
      <rPr>
        <sz val="11"/>
        <color theme="1"/>
        <rFont val="세방고딕 Regular"/>
        <family val="3"/>
        <charset val="129"/>
      </rPr>
      <t xml:space="preserve">   →12.95V / 12.95m</t>
    </r>
    <r>
      <rPr>
        <sz val="11"/>
        <color theme="1"/>
        <rFont val="Gulim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
3. #13번 외  전압 및 내부저항 : 이상없음
   → 13.29V/EA / 내부저항 : 2.23~2.32m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</si>
  <si>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1. BS차원에서 점검
2. 전지 전압 및 내부저항: 이상없음
3. 정상운영</t>
    <phoneticPr fontId="19" type="noConversion"/>
  </si>
  <si>
    <t>UPS2401-A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</si>
</sst>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.000_);[Red]\(0.000\)"/>
    <numFmt numFmtId="177" formatCode="0.00_);[Red]\(0.00\)"/>
    <numFmt numFmtId="178" formatCode="0.0_);[Red]\(0.0\)"/>
    <numFmt numFmtId="179" formatCode="0.00_ 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name val="돋움"/>
      <family val="3"/>
      <charset val="129"/>
    </font>
    <font>
      <sz val="11"/>
      <color theme="1"/>
      <name val="Calibri"/>
      <family val="3"/>
      <charset val="161"/>
    </font>
    <font>
      <sz val="18"/>
      <color theme="3"/>
      <name val="맑은 고딕"/>
      <family val="2"/>
      <charset val="129"/>
      <scheme val="major"/>
    </font>
    <font>
      <sz val="11"/>
      <color rgb="FFFF0000"/>
      <name val="세방고딕 Regular"/>
      <family val="3"/>
      <charset val="129"/>
    </font>
    <font>
      <sz val="11"/>
      <color theme="1"/>
      <name val="Gulim"/>
      <family val="3"/>
      <charset val="161"/>
    </font>
    <font>
      <sz val="11"/>
      <color theme="1"/>
      <name val="바탕"/>
      <family val="1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/>
    <xf numFmtId="41" fontId="22" fillId="0" borderId="0" applyFont="0" applyFill="0" applyBorder="0" applyAlignment="0" applyProtection="0"/>
    <xf numFmtId="0" fontId="24" fillId="0" borderId="0" applyNumberForma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14" fontId="20" fillId="0" borderId="10" xfId="0" applyNumberFormat="1" applyFont="1" applyBorder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77" fontId="21" fillId="0" borderId="10" xfId="0" applyNumberFormat="1" applyFont="1" applyBorder="1" applyAlignment="1">
      <alignment horizontal="center"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178" fontId="20" fillId="0" borderId="0" xfId="0" applyNumberFormat="1" applyFont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 wrapText="1"/>
    </xf>
    <xf numFmtId="0" fontId="20" fillId="0" borderId="10" xfId="42" applyFont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4" fontId="20" fillId="0" borderId="10" xfId="42" applyNumberFormat="1" applyFont="1" applyBorder="1" applyAlignment="1">
      <alignment horizontal="center" vertical="center"/>
    </xf>
    <xf numFmtId="178" fontId="20" fillId="0" borderId="10" xfId="42" applyNumberFormat="1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3" xfId="42" applyFont="1" applyBorder="1" applyAlignment="1">
      <alignment horizontal="center" vertical="center"/>
    </xf>
    <xf numFmtId="179" fontId="20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5" fillId="34" borderId="10" xfId="42" applyNumberFormat="1" applyFont="1" applyFill="1" applyBorder="1" applyAlignment="1">
      <alignment horizontal="center" vertical="center"/>
    </xf>
    <xf numFmtId="0" fontId="25" fillId="34" borderId="13" xfId="42" applyFont="1" applyFill="1" applyBorder="1" applyAlignment="1">
      <alignment horizontal="center" vertical="center"/>
    </xf>
    <xf numFmtId="0" fontId="25" fillId="34" borderId="10" xfId="42" applyFont="1" applyFill="1" applyBorder="1" applyAlignment="1">
      <alignment horizontal="center" vertical="center"/>
    </xf>
    <xf numFmtId="0" fontId="25" fillId="34" borderId="10" xfId="0" applyFont="1" applyFill="1" applyBorder="1" applyAlignment="1">
      <alignment horizontal="center" vertical="center"/>
    </xf>
    <xf numFmtId="179" fontId="25" fillId="34" borderId="10" xfId="0" applyNumberFormat="1" applyFont="1" applyFill="1" applyBorder="1" applyAlignment="1">
      <alignment horizontal="center" vertical="center"/>
    </xf>
    <xf numFmtId="178" fontId="25" fillId="34" borderId="10" xfId="42" applyNumberFormat="1" applyFont="1" applyFill="1" applyBorder="1" applyAlignment="1">
      <alignment horizontal="center" vertical="center"/>
    </xf>
    <xf numFmtId="177" fontId="25" fillId="34" borderId="10" xfId="42" applyNumberFormat="1" applyFont="1" applyFill="1" applyBorder="1" applyAlignment="1">
      <alignment horizontal="center" vertical="center" wrapText="1"/>
    </xf>
    <xf numFmtId="9" fontId="25" fillId="34" borderId="10" xfId="43" applyFont="1" applyFill="1" applyBorder="1" applyAlignment="1">
      <alignment horizontal="center" vertical="center" wrapText="1"/>
    </xf>
    <xf numFmtId="0" fontId="20" fillId="0" borderId="14" xfId="0" applyFont="1" applyBorder="1" applyAlignment="1">
      <alignment horizontal="left" vertical="center"/>
    </xf>
    <xf numFmtId="0" fontId="20" fillId="0" borderId="15" xfId="0" applyFont="1" applyBorder="1" applyAlignment="1">
      <alignment horizontal="left" vertical="center"/>
    </xf>
    <xf numFmtId="0" fontId="20" fillId="0" borderId="16" xfId="0" applyFont="1" applyBorder="1" applyAlignment="1">
      <alignment horizontal="left" vertical="center"/>
    </xf>
    <xf numFmtId="176" fontId="20" fillId="0" borderId="15" xfId="0" applyNumberFormat="1" applyFont="1" applyBorder="1" applyAlignment="1">
      <alignment horizontal="left" vertical="center"/>
    </xf>
    <xf numFmtId="176" fontId="20" fillId="0" borderId="16" xfId="0" applyNumberFormat="1" applyFont="1" applyBorder="1" applyAlignment="1">
      <alignment horizontal="left" vertical="center"/>
    </xf>
    <xf numFmtId="14" fontId="20" fillId="0" borderId="11" xfId="42" applyNumberFormat="1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14" fontId="20" fillId="0" borderId="14" xfId="0" applyNumberFormat="1" applyFont="1" applyBorder="1" applyAlignment="1">
      <alignment horizontal="center" vertical="center"/>
    </xf>
    <xf numFmtId="14" fontId="20" fillId="0" borderId="15" xfId="0" applyNumberFormat="1" applyFont="1" applyBorder="1" applyAlignment="1">
      <alignment horizontal="center" vertical="center"/>
    </xf>
    <xf numFmtId="14" fontId="20" fillId="0" borderId="16" xfId="0" applyNumberFormat="1" applyFont="1" applyBorder="1" applyAlignment="1">
      <alignment horizontal="center" vertical="center"/>
    </xf>
    <xf numFmtId="0" fontId="20" fillId="0" borderId="14" xfId="0" applyFont="1" applyBorder="1" applyAlignment="1">
      <alignment horizontal="left" vertical="center" wrapText="1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9" fontId="20" fillId="33" borderId="10" xfId="0" applyNumberFormat="1" applyFont="1" applyFill="1" applyBorder="1" applyAlignment="1">
      <alignment horizontal="center" vertical="center"/>
    </xf>
    <xf numFmtId="178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9" fontId="20" fillId="33" borderId="10" xfId="43" applyFont="1" applyFill="1" applyBorder="1" applyAlignment="1">
      <alignment horizontal="center" vertical="center" wrapText="1"/>
    </xf>
  </cellXfs>
  <cellStyles count="47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5" xr:uid="{00000000-0005-0000-0000-000020000000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제목 5" xfId="46" xr:uid="{00000000-0005-0000-0000-000029000000}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D000000}"/>
    <cellStyle name="표준 2 2" xfId="44" xr:uid="{00000000-0005-0000-0000-00002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g"/><Relationship Id="rId2" Type="http://schemas.openxmlformats.org/officeDocument/2006/relationships/image" Target="../media/image5.jpeg"/><Relationship Id="rId1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530344</xdr:colOff>
      <xdr:row>39</xdr:row>
      <xdr:rowOff>2207242</xdr:rowOff>
    </xdr:from>
    <xdr:to>
      <xdr:col>8</xdr:col>
      <xdr:colOff>578417</xdr:colOff>
      <xdr:row>40</xdr:row>
      <xdr:rowOff>59299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474069" y="13684867"/>
          <a:ext cx="1343473" cy="33808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643893</xdr:colOff>
      <xdr:row>38</xdr:row>
      <xdr:rowOff>140367</xdr:rowOff>
    </xdr:from>
    <xdr:to>
      <xdr:col>8</xdr:col>
      <xdr:colOff>1352550</xdr:colOff>
      <xdr:row>38</xdr:row>
      <xdr:rowOff>2531334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7AF01446-DB8E-4C73-A8DF-546FA44635D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717" r="27885"/>
        <a:stretch/>
      </xdr:blipFill>
      <xdr:spPr>
        <a:xfrm rot="16200000">
          <a:off x="6970300" y="8739635"/>
          <a:ext cx="2390967" cy="2851782"/>
        </a:xfrm>
        <a:prstGeom prst="rect">
          <a:avLst/>
        </a:prstGeom>
      </xdr:spPr>
    </xdr:pic>
    <xdr:clientData/>
  </xdr:twoCellAnchor>
  <xdr:twoCellAnchor editAs="oneCell">
    <xdr:from>
      <xdr:col>6</xdr:col>
      <xdr:colOff>659131</xdr:colOff>
      <xdr:row>39</xdr:row>
      <xdr:rowOff>257179</xdr:rowOff>
    </xdr:from>
    <xdr:to>
      <xdr:col>8</xdr:col>
      <xdr:colOff>1354455</xdr:colOff>
      <xdr:row>39</xdr:row>
      <xdr:rowOff>2162179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99C87925-589D-4EC4-A35E-F40AC2F397D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989" t="8375" r="28934" b="27841"/>
        <a:stretch/>
      </xdr:blipFill>
      <xdr:spPr>
        <a:xfrm rot="5400000">
          <a:off x="7221856" y="11268079"/>
          <a:ext cx="1905000" cy="2838449"/>
        </a:xfrm>
        <a:prstGeom prst="rect">
          <a:avLst/>
        </a:prstGeom>
      </xdr:spPr>
    </xdr:pic>
    <xdr:clientData/>
  </xdr:twoCellAnchor>
  <xdr:twoCellAnchor editAs="oneCell">
    <xdr:from>
      <xdr:col>1</xdr:col>
      <xdr:colOff>278055</xdr:colOff>
      <xdr:row>39</xdr:row>
      <xdr:rowOff>325240</xdr:rowOff>
    </xdr:from>
    <xdr:to>
      <xdr:col>3</xdr:col>
      <xdr:colOff>377190</xdr:colOff>
      <xdr:row>39</xdr:row>
      <xdr:rowOff>2234882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id="{51B35FDC-618E-4D25-90F6-DFA3A80ACF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1530" y="11802865"/>
          <a:ext cx="2537535" cy="190964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387469</xdr:colOff>
      <xdr:row>39</xdr:row>
      <xdr:rowOff>2197717</xdr:rowOff>
    </xdr:from>
    <xdr:to>
      <xdr:col>8</xdr:col>
      <xdr:colOff>435542</xdr:colOff>
      <xdr:row>40</xdr:row>
      <xdr:rowOff>49774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B4FE1A1-4E0E-46D7-BE57-2B93F0C25195}"/>
            </a:ext>
          </a:extLst>
        </xdr:cNvPr>
        <xdr:cNvSpPr txBox="1"/>
      </xdr:nvSpPr>
      <xdr:spPr>
        <a:xfrm>
          <a:off x="7331194" y="13675342"/>
          <a:ext cx="1343473" cy="33808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621029</xdr:colOff>
      <xdr:row>38</xdr:row>
      <xdr:rowOff>152398</xdr:rowOff>
    </xdr:from>
    <xdr:to>
      <xdr:col>8</xdr:col>
      <xdr:colOff>1279440</xdr:colOff>
      <xdr:row>38</xdr:row>
      <xdr:rowOff>2002154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9877ABF1-5844-440F-A888-355EAC511C1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14" t="39007" r="22143" b="23445"/>
        <a:stretch/>
      </xdr:blipFill>
      <xdr:spPr>
        <a:xfrm rot="10800000">
          <a:off x="6717029" y="8982073"/>
          <a:ext cx="2797726" cy="1836421"/>
        </a:xfrm>
        <a:prstGeom prst="rect">
          <a:avLst/>
        </a:prstGeom>
      </xdr:spPr>
    </xdr:pic>
    <xdr:clientData/>
  </xdr:twoCellAnchor>
  <xdr:twoCellAnchor editAs="oneCell">
    <xdr:from>
      <xdr:col>1</xdr:col>
      <xdr:colOff>400469</xdr:colOff>
      <xdr:row>39</xdr:row>
      <xdr:rowOff>152400</xdr:rowOff>
    </xdr:from>
    <xdr:to>
      <xdr:col>4</xdr:col>
      <xdr:colOff>398461</xdr:colOff>
      <xdr:row>39</xdr:row>
      <xdr:rowOff>2303145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62BF1D1-723F-4F8D-A5C2-85CBA160F0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3944" y="11630025"/>
          <a:ext cx="3129812" cy="2162175"/>
        </a:xfrm>
        <a:prstGeom prst="rect">
          <a:avLst/>
        </a:prstGeom>
      </xdr:spPr>
    </xdr:pic>
    <xdr:clientData/>
  </xdr:twoCellAnchor>
  <xdr:twoCellAnchor editAs="oneCell">
    <xdr:from>
      <xdr:col>6</xdr:col>
      <xdr:colOff>607696</xdr:colOff>
      <xdr:row>39</xdr:row>
      <xdr:rowOff>200026</xdr:rowOff>
    </xdr:from>
    <xdr:to>
      <xdr:col>8</xdr:col>
      <xdr:colOff>1318259</xdr:colOff>
      <xdr:row>39</xdr:row>
      <xdr:rowOff>2110741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A42735AE-F2EF-4CDD-B36F-87F080D68BF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989" t="8375" r="28934" b="27841"/>
        <a:stretch/>
      </xdr:blipFill>
      <xdr:spPr>
        <a:xfrm rot="5400000">
          <a:off x="7178040" y="11203307"/>
          <a:ext cx="1910715" cy="285940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4"/>
  <sheetViews>
    <sheetView tabSelected="1" zoomScaleNormal="100" workbookViewId="0">
      <selection activeCell="I12" sqref="I12"/>
    </sheetView>
  </sheetViews>
  <sheetFormatPr defaultColWidth="9" defaultRowHeight="15"/>
  <cols>
    <col min="1" max="1" width="14.8984375" style="7" customWidth="1"/>
    <col min="2" max="2" width="18.8984375" style="7" bestFit="1" customWidth="1"/>
    <col min="3" max="3" width="13.0976562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5.59765625" style="7" customWidth="1"/>
    <col min="10" max="16384" width="9" style="7"/>
  </cols>
  <sheetData>
    <row r="1" spans="1:11" ht="15.6" thickBot="1"/>
    <row r="2" spans="1:11" ht="45.6" customHeight="1" thickBot="1">
      <c r="A2" s="25" t="s">
        <v>0</v>
      </c>
      <c r="B2" s="25" t="s">
        <v>23</v>
      </c>
      <c r="C2" s="25" t="s">
        <v>1</v>
      </c>
      <c r="D2" s="42" t="s">
        <v>24</v>
      </c>
      <c r="E2" s="43"/>
      <c r="F2" s="10" t="s">
        <v>2</v>
      </c>
      <c r="G2" s="14" t="s">
        <v>3</v>
      </c>
      <c r="H2" s="25" t="s">
        <v>4</v>
      </c>
      <c r="I2" s="10">
        <v>32</v>
      </c>
      <c r="J2"/>
      <c r="K2"/>
    </row>
    <row r="3" spans="1:11" ht="30">
      <c r="A3" s="2" t="s">
        <v>5</v>
      </c>
      <c r="B3" s="2" t="s">
        <v>6</v>
      </c>
      <c r="C3" s="2" t="s">
        <v>7</v>
      </c>
      <c r="D3" s="2" t="s">
        <v>8</v>
      </c>
      <c r="E3" s="11" t="s">
        <v>9</v>
      </c>
      <c r="F3" s="16" t="s">
        <v>10</v>
      </c>
      <c r="G3" s="12" t="s">
        <v>11</v>
      </c>
      <c r="H3" s="16" t="s">
        <v>12</v>
      </c>
      <c r="I3" s="17" t="s">
        <v>13</v>
      </c>
      <c r="J3"/>
      <c r="K3"/>
    </row>
    <row r="4" spans="1:11" ht="17.399999999999999">
      <c r="A4" s="21">
        <v>46231</v>
      </c>
      <c r="B4" s="26" t="s">
        <v>21</v>
      </c>
      <c r="C4" s="26" t="s">
        <v>22</v>
      </c>
      <c r="D4" s="2">
        <v>1</v>
      </c>
      <c r="E4" s="3">
        <v>13.35</v>
      </c>
      <c r="F4" s="27">
        <v>2.29</v>
      </c>
      <c r="G4" s="22">
        <v>22</v>
      </c>
      <c r="H4" s="23">
        <v>2.2999999999999998</v>
      </c>
      <c r="I4" s="24">
        <f>F4/H4</f>
        <v>0.99565217391304361</v>
      </c>
      <c r="J4"/>
      <c r="K4"/>
    </row>
    <row r="5" spans="1:11" ht="17.399999999999999">
      <c r="A5" s="21">
        <v>46231</v>
      </c>
      <c r="B5" s="26" t="s">
        <v>21</v>
      </c>
      <c r="C5" s="26" t="s">
        <v>22</v>
      </c>
      <c r="D5" s="2">
        <v>2</v>
      </c>
      <c r="E5" s="3">
        <v>13.34</v>
      </c>
      <c r="F5" s="27">
        <v>2.29</v>
      </c>
      <c r="G5" s="22">
        <v>22</v>
      </c>
      <c r="H5" s="23">
        <v>2.2999999999999998</v>
      </c>
      <c r="I5" s="24">
        <f t="shared" ref="I5:I13" si="0">F5/H5</f>
        <v>0.99565217391304361</v>
      </c>
      <c r="J5"/>
      <c r="K5"/>
    </row>
    <row r="6" spans="1:11" ht="17.399999999999999">
      <c r="A6" s="21">
        <v>46231</v>
      </c>
      <c r="B6" s="26" t="s">
        <v>21</v>
      </c>
      <c r="C6" s="26" t="s">
        <v>22</v>
      </c>
      <c r="D6" s="2">
        <v>3</v>
      </c>
      <c r="E6" s="3">
        <v>13.28</v>
      </c>
      <c r="F6" s="27">
        <v>2.31</v>
      </c>
      <c r="G6" s="22">
        <v>22</v>
      </c>
      <c r="H6" s="23">
        <v>2.2999999999999998</v>
      </c>
      <c r="I6" s="24">
        <f t="shared" si="0"/>
        <v>1.0043478260869567</v>
      </c>
      <c r="J6"/>
      <c r="K6"/>
    </row>
    <row r="7" spans="1:11" ht="17.399999999999999">
      <c r="A7" s="21">
        <v>46231</v>
      </c>
      <c r="B7" s="26" t="s">
        <v>21</v>
      </c>
      <c r="C7" s="26" t="s">
        <v>22</v>
      </c>
      <c r="D7" s="2">
        <v>4</v>
      </c>
      <c r="E7" s="3">
        <v>13.33</v>
      </c>
      <c r="F7" s="27">
        <v>2.2599999999999998</v>
      </c>
      <c r="G7" s="22">
        <v>22</v>
      </c>
      <c r="H7" s="23">
        <v>2.2999999999999998</v>
      </c>
      <c r="I7" s="24">
        <f t="shared" si="0"/>
        <v>0.9826086956521739</v>
      </c>
      <c r="J7"/>
      <c r="K7"/>
    </row>
    <row r="8" spans="1:11" ht="17.399999999999999">
      <c r="A8" s="21">
        <v>46231</v>
      </c>
      <c r="B8" s="26" t="s">
        <v>21</v>
      </c>
      <c r="C8" s="26" t="s">
        <v>22</v>
      </c>
      <c r="D8" s="2">
        <v>5</v>
      </c>
      <c r="E8" s="3">
        <v>13.25</v>
      </c>
      <c r="F8" s="27">
        <v>2.23</v>
      </c>
      <c r="G8" s="22">
        <v>22</v>
      </c>
      <c r="H8" s="23">
        <v>2.2999999999999998</v>
      </c>
      <c r="I8" s="24">
        <f t="shared" si="0"/>
        <v>0.96956521739130441</v>
      </c>
      <c r="J8"/>
      <c r="K8"/>
    </row>
    <row r="9" spans="1:11" ht="17.399999999999999">
      <c r="A9" s="21">
        <v>46231</v>
      </c>
      <c r="B9" s="26" t="s">
        <v>21</v>
      </c>
      <c r="C9" s="26" t="s">
        <v>22</v>
      </c>
      <c r="D9" s="2">
        <v>6</v>
      </c>
      <c r="E9" s="3">
        <v>13.34</v>
      </c>
      <c r="F9" s="27">
        <v>2.2799999999999998</v>
      </c>
      <c r="G9" s="22">
        <v>22</v>
      </c>
      <c r="H9" s="23">
        <v>2.2999999999999998</v>
      </c>
      <c r="I9" s="24">
        <f t="shared" si="0"/>
        <v>0.9913043478260869</v>
      </c>
      <c r="J9"/>
      <c r="K9"/>
    </row>
    <row r="10" spans="1:11" ht="17.399999999999999">
      <c r="A10" s="21">
        <v>46231</v>
      </c>
      <c r="B10" s="26" t="s">
        <v>21</v>
      </c>
      <c r="C10" s="26" t="s">
        <v>22</v>
      </c>
      <c r="D10" s="2">
        <v>7</v>
      </c>
      <c r="E10" s="3">
        <v>13.28</v>
      </c>
      <c r="F10" s="27">
        <v>2.25</v>
      </c>
      <c r="G10" s="22">
        <v>22</v>
      </c>
      <c r="H10" s="23">
        <v>2.2999999999999998</v>
      </c>
      <c r="I10" s="24">
        <f t="shared" si="0"/>
        <v>0.97826086956521752</v>
      </c>
      <c r="J10"/>
      <c r="K10"/>
    </row>
    <row r="11" spans="1:11" ht="17.399999999999999">
      <c r="A11" s="21">
        <v>46231</v>
      </c>
      <c r="B11" s="26" t="s">
        <v>21</v>
      </c>
      <c r="C11" s="26" t="s">
        <v>22</v>
      </c>
      <c r="D11" s="2">
        <v>8</v>
      </c>
      <c r="E11" s="3">
        <v>13.29</v>
      </c>
      <c r="F11" s="27">
        <v>2.2599999999999998</v>
      </c>
      <c r="G11" s="22">
        <v>22</v>
      </c>
      <c r="H11" s="23">
        <v>2.2999999999999998</v>
      </c>
      <c r="I11" s="24">
        <f t="shared" si="0"/>
        <v>0.9826086956521739</v>
      </c>
      <c r="J11"/>
      <c r="K11"/>
    </row>
    <row r="12" spans="1:11" ht="17.399999999999999">
      <c r="A12" s="21">
        <v>46231</v>
      </c>
      <c r="B12" s="26" t="s">
        <v>21</v>
      </c>
      <c r="C12" s="26" t="s">
        <v>22</v>
      </c>
      <c r="D12" s="2">
        <v>9</v>
      </c>
      <c r="E12" s="3">
        <v>13.25</v>
      </c>
      <c r="F12" s="27">
        <v>2.2599999999999998</v>
      </c>
      <c r="G12" s="22">
        <v>22</v>
      </c>
      <c r="H12" s="23">
        <v>2.2999999999999998</v>
      </c>
      <c r="I12" s="24">
        <f t="shared" si="0"/>
        <v>0.9826086956521739</v>
      </c>
      <c r="J12"/>
      <c r="K12"/>
    </row>
    <row r="13" spans="1:11" ht="17.399999999999999">
      <c r="A13" s="21">
        <v>46231</v>
      </c>
      <c r="B13" s="26" t="s">
        <v>21</v>
      </c>
      <c r="C13" s="26" t="s">
        <v>22</v>
      </c>
      <c r="D13" s="2">
        <v>10</v>
      </c>
      <c r="E13" s="3">
        <v>13.25</v>
      </c>
      <c r="F13" s="27">
        <v>2.2400000000000002</v>
      </c>
      <c r="G13" s="22">
        <v>22</v>
      </c>
      <c r="H13" s="23">
        <v>2.2999999999999998</v>
      </c>
      <c r="I13" s="24">
        <f t="shared" si="0"/>
        <v>0.97391304347826102</v>
      </c>
      <c r="J13"/>
      <c r="K13"/>
    </row>
    <row r="14" spans="1:11" ht="17.399999999999999">
      <c r="A14" s="21">
        <v>46231</v>
      </c>
      <c r="B14" s="26" t="s">
        <v>21</v>
      </c>
      <c r="C14" s="26" t="s">
        <v>22</v>
      </c>
      <c r="D14" s="2">
        <v>11</v>
      </c>
      <c r="E14" s="3">
        <v>13.27</v>
      </c>
      <c r="F14" s="27">
        <v>2.2599999999999998</v>
      </c>
      <c r="G14" s="22">
        <v>22</v>
      </c>
      <c r="H14" s="23">
        <v>2.2999999999999998</v>
      </c>
      <c r="I14" s="24">
        <f t="shared" ref="I14:I35" si="1">F14/H14</f>
        <v>0.9826086956521739</v>
      </c>
      <c r="J14"/>
      <c r="K14"/>
    </row>
    <row r="15" spans="1:11" ht="17.399999999999999">
      <c r="A15" s="21">
        <v>46231</v>
      </c>
      <c r="B15" s="26" t="s">
        <v>21</v>
      </c>
      <c r="C15" s="26" t="s">
        <v>22</v>
      </c>
      <c r="D15" s="2">
        <v>12</v>
      </c>
      <c r="E15" s="3">
        <v>13.3</v>
      </c>
      <c r="F15" s="27">
        <v>2.2799999999999998</v>
      </c>
      <c r="G15" s="22">
        <v>22</v>
      </c>
      <c r="H15" s="23">
        <v>2.2999999999999998</v>
      </c>
      <c r="I15" s="24">
        <f t="shared" si="1"/>
        <v>0.9913043478260869</v>
      </c>
      <c r="J15"/>
      <c r="K15"/>
    </row>
    <row r="16" spans="1:11" ht="17.399999999999999">
      <c r="A16" s="29">
        <v>46231</v>
      </c>
      <c r="B16" s="30" t="s">
        <v>21</v>
      </c>
      <c r="C16" s="30" t="s">
        <v>22</v>
      </c>
      <c r="D16" s="31">
        <v>13</v>
      </c>
      <c r="E16" s="32">
        <v>12.95</v>
      </c>
      <c r="F16" s="33">
        <v>2.92</v>
      </c>
      <c r="G16" s="34">
        <v>22</v>
      </c>
      <c r="H16" s="35">
        <v>2.2999999999999998</v>
      </c>
      <c r="I16" s="36">
        <f t="shared" si="1"/>
        <v>1.2695652173913043</v>
      </c>
      <c r="J16"/>
      <c r="K16"/>
    </row>
    <row r="17" spans="1:11" ht="17.399999999999999">
      <c r="A17" s="21">
        <v>46231</v>
      </c>
      <c r="B17" s="26" t="s">
        <v>21</v>
      </c>
      <c r="C17" s="26" t="s">
        <v>22</v>
      </c>
      <c r="D17" s="2">
        <v>14</v>
      </c>
      <c r="E17" s="3">
        <v>13.34</v>
      </c>
      <c r="F17" s="27">
        <v>2.27</v>
      </c>
      <c r="G17" s="22">
        <v>22</v>
      </c>
      <c r="H17" s="23">
        <v>2.2999999999999998</v>
      </c>
      <c r="I17" s="24">
        <f t="shared" si="1"/>
        <v>0.98695652173913051</v>
      </c>
      <c r="J17"/>
      <c r="K17"/>
    </row>
    <row r="18" spans="1:11" ht="17.399999999999999">
      <c r="A18" s="21">
        <v>46231</v>
      </c>
      <c r="B18" s="26" t="s">
        <v>21</v>
      </c>
      <c r="C18" s="26" t="s">
        <v>22</v>
      </c>
      <c r="D18" s="2">
        <v>15</v>
      </c>
      <c r="E18" s="3">
        <v>13.32</v>
      </c>
      <c r="F18" s="27">
        <v>2.29</v>
      </c>
      <c r="G18" s="22">
        <v>22</v>
      </c>
      <c r="H18" s="23">
        <v>2.2999999999999998</v>
      </c>
      <c r="I18" s="24">
        <f t="shared" si="1"/>
        <v>0.99565217391304361</v>
      </c>
      <c r="J18"/>
      <c r="K18"/>
    </row>
    <row r="19" spans="1:11" ht="17.399999999999999">
      <c r="A19" s="21">
        <v>46231</v>
      </c>
      <c r="B19" s="26" t="s">
        <v>21</v>
      </c>
      <c r="C19" s="26" t="s">
        <v>22</v>
      </c>
      <c r="D19" s="2">
        <v>16</v>
      </c>
      <c r="E19" s="3">
        <v>13.35</v>
      </c>
      <c r="F19" s="27">
        <v>2.31</v>
      </c>
      <c r="G19" s="22">
        <v>22</v>
      </c>
      <c r="H19" s="23">
        <v>2.2999999999999998</v>
      </c>
      <c r="I19" s="24">
        <f t="shared" si="1"/>
        <v>1.0043478260869567</v>
      </c>
      <c r="J19"/>
      <c r="K19"/>
    </row>
    <row r="20" spans="1:11" ht="17.399999999999999">
      <c r="A20" s="21">
        <v>46231</v>
      </c>
      <c r="B20" s="26" t="s">
        <v>21</v>
      </c>
      <c r="C20" s="26" t="s">
        <v>22</v>
      </c>
      <c r="D20" s="2">
        <v>17</v>
      </c>
      <c r="E20" s="3">
        <v>13.32</v>
      </c>
      <c r="F20" s="27">
        <v>2.3199999999999998</v>
      </c>
      <c r="G20" s="22">
        <v>22</v>
      </c>
      <c r="H20" s="23">
        <v>2.2999999999999998</v>
      </c>
      <c r="I20" s="24">
        <f t="shared" si="1"/>
        <v>1.008695652173913</v>
      </c>
      <c r="J20"/>
      <c r="K20"/>
    </row>
    <row r="21" spans="1:11" ht="17.399999999999999">
      <c r="A21" s="21">
        <v>46231</v>
      </c>
      <c r="B21" s="26" t="s">
        <v>21</v>
      </c>
      <c r="C21" s="26" t="s">
        <v>22</v>
      </c>
      <c r="D21" s="2">
        <v>18</v>
      </c>
      <c r="E21" s="3">
        <v>13.3</v>
      </c>
      <c r="F21" s="27">
        <v>2.29</v>
      </c>
      <c r="G21" s="22">
        <v>22</v>
      </c>
      <c r="H21" s="23">
        <v>2.2999999999999998</v>
      </c>
      <c r="I21" s="24">
        <f t="shared" si="1"/>
        <v>0.99565217391304361</v>
      </c>
      <c r="J21"/>
      <c r="K21"/>
    </row>
    <row r="22" spans="1:11" ht="17.399999999999999">
      <c r="A22" s="21">
        <v>46231</v>
      </c>
      <c r="B22" s="26" t="s">
        <v>21</v>
      </c>
      <c r="C22" s="26" t="s">
        <v>22</v>
      </c>
      <c r="D22" s="2">
        <v>19</v>
      </c>
      <c r="E22" s="3">
        <v>13.28</v>
      </c>
      <c r="F22" s="27">
        <v>2.2799999999999998</v>
      </c>
      <c r="G22" s="22">
        <v>22</v>
      </c>
      <c r="H22" s="23">
        <v>2.2999999999999998</v>
      </c>
      <c r="I22" s="24">
        <f t="shared" si="1"/>
        <v>0.9913043478260869</v>
      </c>
      <c r="J22"/>
      <c r="K22"/>
    </row>
    <row r="23" spans="1:11" ht="17.399999999999999">
      <c r="A23" s="21">
        <v>46231</v>
      </c>
      <c r="B23" s="26" t="s">
        <v>21</v>
      </c>
      <c r="C23" s="26" t="s">
        <v>22</v>
      </c>
      <c r="D23" s="2">
        <v>20</v>
      </c>
      <c r="E23" s="3">
        <v>13.3</v>
      </c>
      <c r="F23" s="27">
        <v>2.2599999999999998</v>
      </c>
      <c r="G23" s="22">
        <v>22</v>
      </c>
      <c r="H23" s="23">
        <v>2.2999999999999998</v>
      </c>
      <c r="I23" s="24">
        <f t="shared" si="1"/>
        <v>0.9826086956521739</v>
      </c>
      <c r="J23"/>
      <c r="K23"/>
    </row>
    <row r="24" spans="1:11" ht="17.399999999999999">
      <c r="A24" s="21">
        <v>46231</v>
      </c>
      <c r="B24" s="26" t="s">
        <v>21</v>
      </c>
      <c r="C24" s="26" t="s">
        <v>22</v>
      </c>
      <c r="D24" s="2">
        <v>21</v>
      </c>
      <c r="E24" s="3">
        <v>13.28</v>
      </c>
      <c r="F24" s="27">
        <v>2.2400000000000002</v>
      </c>
      <c r="G24" s="22">
        <v>22</v>
      </c>
      <c r="H24" s="23">
        <v>2.2999999999999998</v>
      </c>
      <c r="I24" s="24">
        <f t="shared" si="1"/>
        <v>0.97391304347826102</v>
      </c>
      <c r="J24"/>
      <c r="K24"/>
    </row>
    <row r="25" spans="1:11" ht="17.399999999999999">
      <c r="A25" s="21">
        <v>46231</v>
      </c>
      <c r="B25" s="26" t="s">
        <v>21</v>
      </c>
      <c r="C25" s="26" t="s">
        <v>22</v>
      </c>
      <c r="D25" s="2">
        <v>22</v>
      </c>
      <c r="E25" s="3">
        <v>13.28</v>
      </c>
      <c r="F25" s="27">
        <v>2.29</v>
      </c>
      <c r="G25" s="22">
        <v>22</v>
      </c>
      <c r="H25" s="23">
        <v>2.2999999999999998</v>
      </c>
      <c r="I25" s="24">
        <f t="shared" si="1"/>
        <v>0.99565217391304361</v>
      </c>
      <c r="J25"/>
      <c r="K25"/>
    </row>
    <row r="26" spans="1:11" ht="17.399999999999999">
      <c r="A26" s="21">
        <v>46231</v>
      </c>
      <c r="B26" s="26" t="s">
        <v>21</v>
      </c>
      <c r="C26" s="26" t="s">
        <v>22</v>
      </c>
      <c r="D26" s="2">
        <v>23</v>
      </c>
      <c r="E26" s="54">
        <v>13.26</v>
      </c>
      <c r="F26" s="55">
        <v>2.31</v>
      </c>
      <c r="G26" s="22">
        <v>22</v>
      </c>
      <c r="H26" s="23">
        <v>2.2999999999999998</v>
      </c>
      <c r="I26" s="58">
        <f t="shared" si="1"/>
        <v>1.0043478260869567</v>
      </c>
      <c r="J26"/>
      <c r="K26"/>
    </row>
    <row r="27" spans="1:11" ht="17.399999999999999">
      <c r="A27" s="21">
        <v>46231</v>
      </c>
      <c r="B27" s="26" t="s">
        <v>21</v>
      </c>
      <c r="C27" s="26" t="s">
        <v>22</v>
      </c>
      <c r="D27" s="2">
        <v>24</v>
      </c>
      <c r="E27" s="54">
        <v>13.28</v>
      </c>
      <c r="F27" s="55">
        <v>2.25</v>
      </c>
      <c r="G27" s="22">
        <v>22</v>
      </c>
      <c r="H27" s="23">
        <v>2.2999999999999998</v>
      </c>
      <c r="I27" s="58">
        <f t="shared" si="1"/>
        <v>0.97826086956521752</v>
      </c>
      <c r="J27"/>
      <c r="K27"/>
    </row>
    <row r="28" spans="1:11" ht="17.399999999999999">
      <c r="A28" s="21">
        <v>46231</v>
      </c>
      <c r="B28" s="26" t="s">
        <v>21</v>
      </c>
      <c r="C28" s="26" t="s">
        <v>22</v>
      </c>
      <c r="D28" s="2">
        <v>25</v>
      </c>
      <c r="E28" s="54">
        <v>13.29</v>
      </c>
      <c r="F28" s="55">
        <v>2.27</v>
      </c>
      <c r="G28" s="22">
        <v>22</v>
      </c>
      <c r="H28" s="23">
        <v>2.2999999999999998</v>
      </c>
      <c r="I28" s="58">
        <f t="shared" si="1"/>
        <v>0.98695652173913051</v>
      </c>
      <c r="J28"/>
      <c r="K28"/>
    </row>
    <row r="29" spans="1:11" ht="17.399999999999999">
      <c r="A29" s="21">
        <v>46231</v>
      </c>
      <c r="B29" s="26" t="s">
        <v>21</v>
      </c>
      <c r="C29" s="26" t="s">
        <v>22</v>
      </c>
      <c r="D29" s="2">
        <v>26</v>
      </c>
      <c r="E29" s="54">
        <v>13.3</v>
      </c>
      <c r="F29" s="55">
        <v>2.31</v>
      </c>
      <c r="G29" s="22">
        <v>22</v>
      </c>
      <c r="H29" s="23">
        <v>2.2999999999999998</v>
      </c>
      <c r="I29" s="58">
        <f t="shared" si="1"/>
        <v>1.0043478260869567</v>
      </c>
      <c r="J29"/>
      <c r="K29"/>
    </row>
    <row r="30" spans="1:11" ht="17.399999999999999">
      <c r="A30" s="21">
        <v>46231</v>
      </c>
      <c r="B30" s="26" t="s">
        <v>21</v>
      </c>
      <c r="C30" s="26" t="s">
        <v>22</v>
      </c>
      <c r="D30" s="2">
        <v>27</v>
      </c>
      <c r="E30" s="54">
        <v>13.28</v>
      </c>
      <c r="F30" s="55">
        <v>2.2599999999999998</v>
      </c>
      <c r="G30" s="22">
        <v>22</v>
      </c>
      <c r="H30" s="23">
        <v>2.2999999999999998</v>
      </c>
      <c r="I30" s="58">
        <f t="shared" si="1"/>
        <v>0.9826086956521739</v>
      </c>
      <c r="J30"/>
      <c r="K30"/>
    </row>
    <row r="31" spans="1:11" ht="17.399999999999999">
      <c r="A31" s="21">
        <v>46231</v>
      </c>
      <c r="B31" s="26" t="s">
        <v>21</v>
      </c>
      <c r="C31" s="26" t="s">
        <v>22</v>
      </c>
      <c r="D31" s="2">
        <v>28</v>
      </c>
      <c r="E31" s="54">
        <v>13.3</v>
      </c>
      <c r="F31" s="55">
        <v>2.2999999999999998</v>
      </c>
      <c r="G31" s="22">
        <v>22</v>
      </c>
      <c r="H31" s="23">
        <v>2.2999999999999998</v>
      </c>
      <c r="I31" s="58">
        <f t="shared" si="1"/>
        <v>1</v>
      </c>
      <c r="J31"/>
      <c r="K31"/>
    </row>
    <row r="32" spans="1:11" ht="17.399999999999999">
      <c r="A32" s="21">
        <v>46231</v>
      </c>
      <c r="B32" s="26" t="s">
        <v>21</v>
      </c>
      <c r="C32" s="26" t="s">
        <v>22</v>
      </c>
      <c r="D32" s="2">
        <v>29</v>
      </c>
      <c r="E32" s="3">
        <v>13.32</v>
      </c>
      <c r="F32" s="27">
        <v>2.29</v>
      </c>
      <c r="G32" s="22">
        <v>22</v>
      </c>
      <c r="H32" s="23">
        <v>2.2999999999999998</v>
      </c>
      <c r="I32" s="24">
        <f>F34/H34</f>
        <v>0.9826086956521739</v>
      </c>
      <c r="J32"/>
      <c r="K32"/>
    </row>
    <row r="33" spans="1:11" ht="17.399999999999999">
      <c r="A33" s="21">
        <v>46231</v>
      </c>
      <c r="B33" s="26" t="s">
        <v>21</v>
      </c>
      <c r="C33" s="26" t="s">
        <v>22</v>
      </c>
      <c r="D33" s="2">
        <v>30</v>
      </c>
      <c r="E33" s="3">
        <v>13.27</v>
      </c>
      <c r="F33" s="27">
        <v>2.27</v>
      </c>
      <c r="G33" s="22">
        <v>22</v>
      </c>
      <c r="H33" s="23">
        <v>2.2999999999999998</v>
      </c>
      <c r="I33" s="24">
        <f t="shared" si="1"/>
        <v>0.98695652173913051</v>
      </c>
      <c r="J33"/>
      <c r="K33"/>
    </row>
    <row r="34" spans="1:11" ht="17.399999999999999">
      <c r="A34" s="21">
        <v>46231</v>
      </c>
      <c r="B34" s="26" t="s">
        <v>21</v>
      </c>
      <c r="C34" s="26" t="s">
        <v>22</v>
      </c>
      <c r="D34" s="2">
        <v>31</v>
      </c>
      <c r="E34" s="3">
        <v>13.3</v>
      </c>
      <c r="F34" s="27">
        <v>2.2599999999999998</v>
      </c>
      <c r="G34" s="22">
        <v>22</v>
      </c>
      <c r="H34" s="23">
        <v>2.2999999999999998</v>
      </c>
      <c r="I34" s="24">
        <f t="shared" si="1"/>
        <v>0.9826086956521739</v>
      </c>
      <c r="J34"/>
      <c r="K34"/>
    </row>
    <row r="35" spans="1:11" ht="17.399999999999999">
      <c r="A35" s="21">
        <v>46231</v>
      </c>
      <c r="B35" s="26" t="s">
        <v>21</v>
      </c>
      <c r="C35" s="26" t="s">
        <v>22</v>
      </c>
      <c r="D35" s="2">
        <v>32</v>
      </c>
      <c r="E35" s="3">
        <v>13.32</v>
      </c>
      <c r="F35" s="27">
        <v>2.2599999999999998</v>
      </c>
      <c r="G35" s="22">
        <v>22</v>
      </c>
      <c r="H35" s="23">
        <v>2.2999999999999998</v>
      </c>
      <c r="I35" s="24">
        <f t="shared" si="1"/>
        <v>0.9826086956521739</v>
      </c>
      <c r="J35"/>
      <c r="K35"/>
    </row>
    <row r="36" spans="1:11" ht="17.399999999999999">
      <c r="A36" s="44" t="s">
        <v>14</v>
      </c>
      <c r="B36" s="45"/>
      <c r="C36" s="45"/>
      <c r="D36" s="46"/>
      <c r="E36" s="18">
        <f>AVERAGE(E4:E35)</f>
        <v>13.286562499999997</v>
      </c>
      <c r="F36" s="18">
        <f>AVERAGE(F4:F35)</f>
        <v>2.2956250000000007</v>
      </c>
      <c r="G36" s="20"/>
      <c r="H36" s="20"/>
      <c r="I36" s="19">
        <f>AVERAGE(I4:I35)</f>
        <v>0.9976902173913047</v>
      </c>
      <c r="J36"/>
      <c r="K36"/>
    </row>
    <row r="37" spans="1:11" ht="17.399999999999999">
      <c r="A37" s="47" t="s">
        <v>15</v>
      </c>
      <c r="B37" s="48"/>
      <c r="C37" s="48"/>
      <c r="D37" s="49"/>
      <c r="E37" s="4">
        <f>MAX(E4:E35)</f>
        <v>13.35</v>
      </c>
      <c r="F37" s="4">
        <f>MAX(F4:F35)</f>
        <v>2.92</v>
      </c>
      <c r="G37" s="5"/>
      <c r="H37" s="6"/>
      <c r="I37" s="15">
        <f>MAX(I4:I35)</f>
        <v>1.2695652173913043</v>
      </c>
      <c r="J37"/>
      <c r="K37"/>
    </row>
    <row r="38" spans="1:11" ht="17.399999999999999">
      <c r="A38" s="47" t="s">
        <v>16</v>
      </c>
      <c r="B38" s="48"/>
      <c r="C38" s="48"/>
      <c r="D38" s="49"/>
      <c r="E38" s="4">
        <f>MIN(E4:E35)</f>
        <v>12.95</v>
      </c>
      <c r="F38" s="4">
        <f>MIN(F4:F35)</f>
        <v>2.23</v>
      </c>
      <c r="G38" s="5"/>
      <c r="H38" s="6"/>
      <c r="I38" s="15">
        <f>MIN(I4:I35)</f>
        <v>0.96956521739130441</v>
      </c>
      <c r="J38"/>
      <c r="K38"/>
    </row>
    <row r="39" spans="1:11" ht="208.2" customHeight="1">
      <c r="A39" s="1" t="s">
        <v>17</v>
      </c>
      <c r="B39" s="50" t="s">
        <v>25</v>
      </c>
      <c r="C39" s="38"/>
      <c r="D39" s="38"/>
      <c r="E39" s="39"/>
      <c r="F39" s="3" t="s">
        <v>18</v>
      </c>
      <c r="G39" s="38"/>
      <c r="H39" s="38"/>
      <c r="I39" s="39"/>
      <c r="J39"/>
      <c r="K39"/>
    </row>
    <row r="40" spans="1:11" ht="195.75" customHeight="1">
      <c r="A40" s="3" t="s">
        <v>19</v>
      </c>
      <c r="B40" s="37"/>
      <c r="C40" s="38"/>
      <c r="D40" s="38"/>
      <c r="E40" s="39"/>
      <c r="F40" s="3"/>
      <c r="G40" s="40"/>
      <c r="H40" s="40"/>
      <c r="I40" s="41"/>
      <c r="J40"/>
    </row>
    <row r="41" spans="1:11">
      <c r="H41" s="13"/>
    </row>
    <row r="42" spans="1:11">
      <c r="H42" s="13"/>
    </row>
    <row r="43" spans="1:11">
      <c r="H43" s="13"/>
    </row>
    <row r="44" spans="1:11">
      <c r="H44" s="13"/>
    </row>
  </sheetData>
  <autoFilter ref="A3:I35" xr:uid="{00000000-0009-0000-0000-000000000000}"/>
  <mergeCells count="8">
    <mergeCell ref="B40:E40"/>
    <mergeCell ref="G40:I40"/>
    <mergeCell ref="D2:E2"/>
    <mergeCell ref="A36:D36"/>
    <mergeCell ref="A37:D37"/>
    <mergeCell ref="A38:D38"/>
    <mergeCell ref="B39:E39"/>
    <mergeCell ref="G39:I39"/>
  </mergeCells>
  <phoneticPr fontId="19" type="noConversion"/>
  <pageMargins left="0.7" right="0.7" top="0.75" bottom="0.75" header="0.3" footer="0.3"/>
  <pageSetup paperSize="9" scale="5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6C055-5B8F-49BE-977F-7E1DDF9F8237}">
  <sheetPr>
    <pageSetUpPr fitToPage="1"/>
  </sheetPr>
  <dimension ref="A1:K44"/>
  <sheetViews>
    <sheetView zoomScaleNormal="100" workbookViewId="0">
      <selection activeCell="H8" sqref="H8"/>
    </sheetView>
  </sheetViews>
  <sheetFormatPr defaultColWidth="9" defaultRowHeight="15"/>
  <cols>
    <col min="1" max="1" width="14.8984375" style="7" customWidth="1"/>
    <col min="2" max="2" width="18.8984375" style="7" bestFit="1" customWidth="1"/>
    <col min="3" max="3" width="13.0976562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5.59765625" style="7" customWidth="1"/>
    <col min="10" max="16384" width="9" style="7"/>
  </cols>
  <sheetData>
    <row r="1" spans="1:11" ht="15.6" thickBot="1"/>
    <row r="2" spans="1:11" ht="45.6" customHeight="1" thickBot="1">
      <c r="A2" s="28" t="s">
        <v>0</v>
      </c>
      <c r="B2" s="28" t="s">
        <v>23</v>
      </c>
      <c r="C2" s="28" t="s">
        <v>1</v>
      </c>
      <c r="D2" s="42" t="s">
        <v>24</v>
      </c>
      <c r="E2" s="43"/>
      <c r="F2" s="10" t="s">
        <v>2</v>
      </c>
      <c r="G2" s="14" t="s">
        <v>20</v>
      </c>
      <c r="H2" s="28" t="s">
        <v>4</v>
      </c>
      <c r="I2" s="10">
        <v>32</v>
      </c>
      <c r="J2"/>
      <c r="K2"/>
    </row>
    <row r="3" spans="1:11" ht="30">
      <c r="A3" s="2" t="s">
        <v>5</v>
      </c>
      <c r="B3" s="2" t="s">
        <v>6</v>
      </c>
      <c r="C3" s="2" t="s">
        <v>7</v>
      </c>
      <c r="D3" s="2" t="s">
        <v>8</v>
      </c>
      <c r="E3" s="11" t="s">
        <v>9</v>
      </c>
      <c r="F3" s="16" t="s">
        <v>10</v>
      </c>
      <c r="G3" s="12" t="s">
        <v>11</v>
      </c>
      <c r="H3" s="16" t="s">
        <v>12</v>
      </c>
      <c r="I3" s="17" t="s">
        <v>13</v>
      </c>
      <c r="J3"/>
      <c r="K3"/>
    </row>
    <row r="4" spans="1:11" ht="17.399999999999999">
      <c r="A4" s="21">
        <v>46231</v>
      </c>
      <c r="B4" s="26" t="s">
        <v>21</v>
      </c>
      <c r="C4" s="26" t="s">
        <v>27</v>
      </c>
      <c r="D4" s="2">
        <v>1</v>
      </c>
      <c r="E4" s="4">
        <v>13.32</v>
      </c>
      <c r="F4" s="27">
        <v>2.29</v>
      </c>
      <c r="G4" s="22">
        <v>22</v>
      </c>
      <c r="H4" s="23">
        <v>2.2999999999999998</v>
      </c>
      <c r="I4" s="24">
        <f>F4/H4</f>
        <v>0.99565217391304361</v>
      </c>
      <c r="J4"/>
      <c r="K4"/>
    </row>
    <row r="5" spans="1:11" ht="17.399999999999999">
      <c r="A5" s="21">
        <v>46231</v>
      </c>
      <c r="B5" s="26" t="s">
        <v>21</v>
      </c>
      <c r="C5" s="26" t="s">
        <v>27</v>
      </c>
      <c r="D5" s="2">
        <v>2</v>
      </c>
      <c r="E5" s="4">
        <v>13.27</v>
      </c>
      <c r="F5" s="27">
        <v>2.3199999999999998</v>
      </c>
      <c r="G5" s="22">
        <v>22</v>
      </c>
      <c r="H5" s="23">
        <v>2.2999999999999998</v>
      </c>
      <c r="I5" s="24">
        <f t="shared" ref="I5:I35" si="0">F5/H5</f>
        <v>1.008695652173913</v>
      </c>
      <c r="J5"/>
      <c r="K5"/>
    </row>
    <row r="6" spans="1:11" ht="17.399999999999999">
      <c r="A6" s="21">
        <v>46231</v>
      </c>
      <c r="B6" s="26" t="s">
        <v>21</v>
      </c>
      <c r="C6" s="26" t="s">
        <v>27</v>
      </c>
      <c r="D6" s="2">
        <v>3</v>
      </c>
      <c r="E6" s="4">
        <v>13.31</v>
      </c>
      <c r="F6" s="27">
        <v>2.31</v>
      </c>
      <c r="G6" s="22">
        <v>22</v>
      </c>
      <c r="H6" s="23">
        <v>2.2999999999999998</v>
      </c>
      <c r="I6" s="24">
        <f t="shared" si="0"/>
        <v>1.0043478260869567</v>
      </c>
      <c r="J6"/>
      <c r="K6"/>
    </row>
    <row r="7" spans="1:11" ht="17.399999999999999">
      <c r="A7" s="21">
        <v>46231</v>
      </c>
      <c r="B7" s="26" t="s">
        <v>21</v>
      </c>
      <c r="C7" s="26" t="s">
        <v>27</v>
      </c>
      <c r="D7" s="2">
        <v>4</v>
      </c>
      <c r="E7" s="4">
        <v>13.33</v>
      </c>
      <c r="F7" s="27">
        <v>2.2799999999999998</v>
      </c>
      <c r="G7" s="22">
        <v>22</v>
      </c>
      <c r="H7" s="23">
        <v>2.2999999999999998</v>
      </c>
      <c r="I7" s="24">
        <f t="shared" si="0"/>
        <v>0.9913043478260869</v>
      </c>
      <c r="J7"/>
      <c r="K7"/>
    </row>
    <row r="8" spans="1:11" ht="17.399999999999999">
      <c r="A8" s="21">
        <v>46231</v>
      </c>
      <c r="B8" s="26" t="s">
        <v>21</v>
      </c>
      <c r="C8" s="26" t="s">
        <v>27</v>
      </c>
      <c r="D8" s="2">
        <v>5</v>
      </c>
      <c r="E8" s="4">
        <v>13.31</v>
      </c>
      <c r="F8" s="27">
        <v>2.2999999999999998</v>
      </c>
      <c r="G8" s="22">
        <v>22</v>
      </c>
      <c r="H8" s="23">
        <v>2.2999999999999998</v>
      </c>
      <c r="I8" s="24">
        <f t="shared" si="0"/>
        <v>1</v>
      </c>
      <c r="J8"/>
      <c r="K8"/>
    </row>
    <row r="9" spans="1:11" ht="17.399999999999999">
      <c r="A9" s="21">
        <v>46231</v>
      </c>
      <c r="B9" s="26" t="s">
        <v>21</v>
      </c>
      <c r="C9" s="26" t="s">
        <v>27</v>
      </c>
      <c r="D9" s="2">
        <v>6</v>
      </c>
      <c r="E9" s="4">
        <v>13.31</v>
      </c>
      <c r="F9" s="27">
        <v>2.2999999999999998</v>
      </c>
      <c r="G9" s="22">
        <v>22</v>
      </c>
      <c r="H9" s="23">
        <v>2.2999999999999998</v>
      </c>
      <c r="I9" s="24">
        <f t="shared" si="0"/>
        <v>1</v>
      </c>
      <c r="J9"/>
      <c r="K9"/>
    </row>
    <row r="10" spans="1:11" ht="17.399999999999999">
      <c r="A10" s="21">
        <v>46231</v>
      </c>
      <c r="B10" s="26" t="s">
        <v>21</v>
      </c>
      <c r="C10" s="26" t="s">
        <v>27</v>
      </c>
      <c r="D10" s="2">
        <v>7</v>
      </c>
      <c r="E10" s="4">
        <v>13.29</v>
      </c>
      <c r="F10" s="27">
        <v>2.33</v>
      </c>
      <c r="G10" s="22">
        <v>22</v>
      </c>
      <c r="H10" s="23">
        <v>2.2999999999999998</v>
      </c>
      <c r="I10" s="24">
        <f t="shared" si="0"/>
        <v>1.0130434782608697</v>
      </c>
      <c r="J10"/>
      <c r="K10"/>
    </row>
    <row r="11" spans="1:11" ht="17.399999999999999">
      <c r="A11" s="21">
        <v>46231</v>
      </c>
      <c r="B11" s="26" t="s">
        <v>21</v>
      </c>
      <c r="C11" s="26" t="s">
        <v>27</v>
      </c>
      <c r="D11" s="2">
        <v>8</v>
      </c>
      <c r="E11" s="4">
        <v>13.3</v>
      </c>
      <c r="F11" s="27">
        <v>2.31</v>
      </c>
      <c r="G11" s="22">
        <v>22</v>
      </c>
      <c r="H11" s="23">
        <v>2.2999999999999998</v>
      </c>
      <c r="I11" s="24">
        <f t="shared" si="0"/>
        <v>1.0043478260869567</v>
      </c>
      <c r="J11"/>
      <c r="K11"/>
    </row>
    <row r="12" spans="1:11" ht="17.399999999999999">
      <c r="A12" s="21">
        <v>46231</v>
      </c>
      <c r="B12" s="26" t="s">
        <v>21</v>
      </c>
      <c r="C12" s="26" t="s">
        <v>27</v>
      </c>
      <c r="D12" s="2">
        <v>9</v>
      </c>
      <c r="E12" s="4">
        <v>13.28</v>
      </c>
      <c r="F12" s="27">
        <v>2.33</v>
      </c>
      <c r="G12" s="22">
        <v>22</v>
      </c>
      <c r="H12" s="23">
        <v>2.2999999999999998</v>
      </c>
      <c r="I12" s="24">
        <f t="shared" si="0"/>
        <v>1.0130434782608697</v>
      </c>
      <c r="J12"/>
      <c r="K12"/>
    </row>
    <row r="13" spans="1:11" ht="17.399999999999999">
      <c r="A13" s="21">
        <v>46231</v>
      </c>
      <c r="B13" s="26" t="s">
        <v>21</v>
      </c>
      <c r="C13" s="26" t="s">
        <v>27</v>
      </c>
      <c r="D13" s="2">
        <v>10</v>
      </c>
      <c r="E13" s="4">
        <v>13.3</v>
      </c>
      <c r="F13" s="27">
        <v>2.2400000000000002</v>
      </c>
      <c r="G13" s="22">
        <v>22</v>
      </c>
      <c r="H13" s="23">
        <v>2.2999999999999998</v>
      </c>
      <c r="I13" s="24">
        <f t="shared" si="0"/>
        <v>0.97391304347826102</v>
      </c>
      <c r="J13"/>
      <c r="K13"/>
    </row>
    <row r="14" spans="1:11" ht="17.399999999999999">
      <c r="A14" s="21">
        <v>46231</v>
      </c>
      <c r="B14" s="26" t="s">
        <v>21</v>
      </c>
      <c r="C14" s="26" t="s">
        <v>27</v>
      </c>
      <c r="D14" s="2">
        <v>11</v>
      </c>
      <c r="E14" s="4">
        <v>13.32</v>
      </c>
      <c r="F14" s="27">
        <v>2.2999999999999998</v>
      </c>
      <c r="G14" s="22">
        <v>22</v>
      </c>
      <c r="H14" s="23">
        <v>2.2999999999999998</v>
      </c>
      <c r="I14" s="24">
        <f t="shared" si="0"/>
        <v>1</v>
      </c>
      <c r="J14"/>
      <c r="K14"/>
    </row>
    <row r="15" spans="1:11" ht="17.399999999999999">
      <c r="A15" s="51">
        <v>46231</v>
      </c>
      <c r="B15" s="52" t="s">
        <v>21</v>
      </c>
      <c r="C15" s="52" t="s">
        <v>27</v>
      </c>
      <c r="D15" s="53">
        <v>12</v>
      </c>
      <c r="E15" s="18">
        <v>13.31</v>
      </c>
      <c r="F15" s="55">
        <v>2.2999999999999998</v>
      </c>
      <c r="G15" s="56">
        <v>22</v>
      </c>
      <c r="H15" s="57">
        <v>2.2999999999999998</v>
      </c>
      <c r="I15" s="58">
        <f t="shared" si="0"/>
        <v>1</v>
      </c>
      <c r="J15"/>
      <c r="K15"/>
    </row>
    <row r="16" spans="1:11" ht="17.399999999999999">
      <c r="A16" s="51">
        <v>46231</v>
      </c>
      <c r="B16" s="52" t="s">
        <v>21</v>
      </c>
      <c r="C16" s="52" t="s">
        <v>27</v>
      </c>
      <c r="D16" s="53">
        <v>13</v>
      </c>
      <c r="E16" s="18">
        <v>13.3</v>
      </c>
      <c r="F16" s="55">
        <v>2.29</v>
      </c>
      <c r="G16" s="56">
        <v>22</v>
      </c>
      <c r="H16" s="57">
        <v>2.2999999999999998</v>
      </c>
      <c r="I16" s="58">
        <f t="shared" si="0"/>
        <v>0.99565217391304361</v>
      </c>
      <c r="J16"/>
      <c r="K16"/>
    </row>
    <row r="17" spans="1:11" ht="17.399999999999999">
      <c r="A17" s="51">
        <v>46231</v>
      </c>
      <c r="B17" s="52" t="s">
        <v>21</v>
      </c>
      <c r="C17" s="52" t="s">
        <v>27</v>
      </c>
      <c r="D17" s="53">
        <v>14</v>
      </c>
      <c r="E17" s="18">
        <v>13.27</v>
      </c>
      <c r="F17" s="55">
        <v>2.2799999999999998</v>
      </c>
      <c r="G17" s="56">
        <v>22</v>
      </c>
      <c r="H17" s="57">
        <v>2.2999999999999998</v>
      </c>
      <c r="I17" s="58">
        <f t="shared" si="0"/>
        <v>0.9913043478260869</v>
      </c>
      <c r="J17"/>
      <c r="K17"/>
    </row>
    <row r="18" spans="1:11" ht="17.399999999999999">
      <c r="A18" s="21">
        <v>46231</v>
      </c>
      <c r="B18" s="26" t="s">
        <v>21</v>
      </c>
      <c r="C18" s="26" t="s">
        <v>27</v>
      </c>
      <c r="D18" s="2">
        <v>15</v>
      </c>
      <c r="E18" s="4">
        <v>13.32</v>
      </c>
      <c r="F18" s="27">
        <v>2.31</v>
      </c>
      <c r="G18" s="22">
        <v>22</v>
      </c>
      <c r="H18" s="23">
        <v>2.2999999999999998</v>
      </c>
      <c r="I18" s="24">
        <f t="shared" si="0"/>
        <v>1.0043478260869567</v>
      </c>
      <c r="J18"/>
      <c r="K18"/>
    </row>
    <row r="19" spans="1:11" ht="17.399999999999999">
      <c r="A19" s="21">
        <v>46231</v>
      </c>
      <c r="B19" s="26" t="s">
        <v>21</v>
      </c>
      <c r="C19" s="26" t="s">
        <v>27</v>
      </c>
      <c r="D19" s="2">
        <v>16</v>
      </c>
      <c r="E19" s="4">
        <v>13.21</v>
      </c>
      <c r="F19" s="27">
        <v>2.31</v>
      </c>
      <c r="G19" s="22">
        <v>22</v>
      </c>
      <c r="H19" s="23">
        <v>2.2999999999999998</v>
      </c>
      <c r="I19" s="24">
        <f t="shared" si="0"/>
        <v>1.0043478260869567</v>
      </c>
      <c r="J19"/>
      <c r="K19"/>
    </row>
    <row r="20" spans="1:11" ht="17.399999999999999">
      <c r="A20" s="21">
        <v>46231</v>
      </c>
      <c r="B20" s="26" t="s">
        <v>21</v>
      </c>
      <c r="C20" s="26" t="s">
        <v>27</v>
      </c>
      <c r="D20" s="2">
        <v>17</v>
      </c>
      <c r="E20" s="4">
        <v>13.3</v>
      </c>
      <c r="F20" s="27">
        <v>2.29</v>
      </c>
      <c r="G20" s="22">
        <v>22</v>
      </c>
      <c r="H20" s="23">
        <v>2.2999999999999998</v>
      </c>
      <c r="I20" s="24">
        <f t="shared" si="0"/>
        <v>0.99565217391304361</v>
      </c>
      <c r="J20"/>
      <c r="K20"/>
    </row>
    <row r="21" spans="1:11" ht="17.399999999999999">
      <c r="A21" s="21">
        <v>46231</v>
      </c>
      <c r="B21" s="26" t="s">
        <v>21</v>
      </c>
      <c r="C21" s="26" t="s">
        <v>27</v>
      </c>
      <c r="D21" s="2">
        <v>18</v>
      </c>
      <c r="E21" s="4">
        <v>13.36</v>
      </c>
      <c r="F21" s="27">
        <v>2.29</v>
      </c>
      <c r="G21" s="22">
        <v>22</v>
      </c>
      <c r="H21" s="23">
        <v>2.2999999999999998</v>
      </c>
      <c r="I21" s="24">
        <f t="shared" si="0"/>
        <v>0.99565217391304361</v>
      </c>
      <c r="J21"/>
      <c r="K21"/>
    </row>
    <row r="22" spans="1:11" ht="17.399999999999999">
      <c r="A22" s="21">
        <v>46231</v>
      </c>
      <c r="B22" s="26" t="s">
        <v>21</v>
      </c>
      <c r="C22" s="26" t="s">
        <v>27</v>
      </c>
      <c r="D22" s="2">
        <v>19</v>
      </c>
      <c r="E22" s="4">
        <v>13.35</v>
      </c>
      <c r="F22" s="27">
        <v>2.2799999999999998</v>
      </c>
      <c r="G22" s="22">
        <v>22</v>
      </c>
      <c r="H22" s="23">
        <v>2.2999999999999998</v>
      </c>
      <c r="I22" s="24">
        <f t="shared" si="0"/>
        <v>0.9913043478260869</v>
      </c>
      <c r="J22"/>
      <c r="K22"/>
    </row>
    <row r="23" spans="1:11" ht="17.399999999999999">
      <c r="A23" s="21">
        <v>46231</v>
      </c>
      <c r="B23" s="26" t="s">
        <v>21</v>
      </c>
      <c r="C23" s="26" t="s">
        <v>27</v>
      </c>
      <c r="D23" s="2">
        <v>20</v>
      </c>
      <c r="E23" s="4">
        <v>13.37</v>
      </c>
      <c r="F23" s="27">
        <v>2.3199999999999998</v>
      </c>
      <c r="G23" s="22">
        <v>22</v>
      </c>
      <c r="H23" s="23">
        <v>2.2999999999999998</v>
      </c>
      <c r="I23" s="24">
        <f t="shared" si="0"/>
        <v>1.008695652173913</v>
      </c>
      <c r="J23"/>
      <c r="K23"/>
    </row>
    <row r="24" spans="1:11" ht="17.399999999999999">
      <c r="A24" s="21">
        <v>46231</v>
      </c>
      <c r="B24" s="26" t="s">
        <v>21</v>
      </c>
      <c r="C24" s="26" t="s">
        <v>27</v>
      </c>
      <c r="D24" s="2">
        <v>21</v>
      </c>
      <c r="E24" s="4">
        <v>13.36</v>
      </c>
      <c r="F24" s="27">
        <v>2.35</v>
      </c>
      <c r="G24" s="22">
        <v>22</v>
      </c>
      <c r="H24" s="23">
        <v>2.2999999999999998</v>
      </c>
      <c r="I24" s="24">
        <f t="shared" si="0"/>
        <v>1.0217391304347827</v>
      </c>
      <c r="J24"/>
      <c r="K24"/>
    </row>
    <row r="25" spans="1:11" ht="17.399999999999999">
      <c r="A25" s="21">
        <v>46231</v>
      </c>
      <c r="B25" s="26" t="s">
        <v>21</v>
      </c>
      <c r="C25" s="26" t="s">
        <v>27</v>
      </c>
      <c r="D25" s="2">
        <v>22</v>
      </c>
      <c r="E25" s="4">
        <v>13.26</v>
      </c>
      <c r="F25" s="27">
        <v>2.33</v>
      </c>
      <c r="G25" s="22">
        <v>22</v>
      </c>
      <c r="H25" s="23">
        <v>2.2999999999999998</v>
      </c>
      <c r="I25" s="24">
        <f t="shared" si="0"/>
        <v>1.0130434782608697</v>
      </c>
      <c r="J25"/>
      <c r="K25"/>
    </row>
    <row r="26" spans="1:11" ht="17.399999999999999">
      <c r="A26" s="21">
        <v>46231</v>
      </c>
      <c r="B26" s="26" t="s">
        <v>21</v>
      </c>
      <c r="C26" s="26" t="s">
        <v>27</v>
      </c>
      <c r="D26" s="2">
        <v>23</v>
      </c>
      <c r="E26" s="18">
        <v>13.34</v>
      </c>
      <c r="F26" s="55">
        <v>2.2799999999999998</v>
      </c>
      <c r="G26" s="22">
        <v>22</v>
      </c>
      <c r="H26" s="23">
        <v>2.2999999999999998</v>
      </c>
      <c r="I26" s="58">
        <f t="shared" si="0"/>
        <v>0.9913043478260869</v>
      </c>
      <c r="J26"/>
      <c r="K26"/>
    </row>
    <row r="27" spans="1:11" ht="17.399999999999999">
      <c r="A27" s="21">
        <v>46231</v>
      </c>
      <c r="B27" s="26" t="s">
        <v>21</v>
      </c>
      <c r="C27" s="26" t="s">
        <v>27</v>
      </c>
      <c r="D27" s="2">
        <v>24</v>
      </c>
      <c r="E27" s="18">
        <v>13.26</v>
      </c>
      <c r="F27" s="55">
        <v>2.27</v>
      </c>
      <c r="G27" s="22">
        <v>22</v>
      </c>
      <c r="H27" s="23">
        <v>2.2999999999999998</v>
      </c>
      <c r="I27" s="58">
        <f t="shared" si="0"/>
        <v>0.98695652173913051</v>
      </c>
      <c r="J27"/>
      <c r="K27"/>
    </row>
    <row r="28" spans="1:11" ht="17.399999999999999">
      <c r="A28" s="21">
        <v>46231</v>
      </c>
      <c r="B28" s="26" t="s">
        <v>21</v>
      </c>
      <c r="C28" s="26" t="s">
        <v>27</v>
      </c>
      <c r="D28" s="2">
        <v>25</v>
      </c>
      <c r="E28" s="18">
        <v>13.3</v>
      </c>
      <c r="F28" s="55">
        <v>2.29</v>
      </c>
      <c r="G28" s="22">
        <v>22</v>
      </c>
      <c r="H28" s="23">
        <v>2.2999999999999998</v>
      </c>
      <c r="I28" s="58">
        <f t="shared" si="0"/>
        <v>0.99565217391304361</v>
      </c>
      <c r="J28"/>
      <c r="K28"/>
    </row>
    <row r="29" spans="1:11" ht="17.399999999999999">
      <c r="A29" s="21">
        <v>46231</v>
      </c>
      <c r="B29" s="26" t="s">
        <v>21</v>
      </c>
      <c r="C29" s="26" t="s">
        <v>27</v>
      </c>
      <c r="D29" s="2">
        <v>26</v>
      </c>
      <c r="E29" s="18">
        <v>13.36</v>
      </c>
      <c r="F29" s="55">
        <v>2.2999999999999998</v>
      </c>
      <c r="G29" s="22">
        <v>22</v>
      </c>
      <c r="H29" s="23">
        <v>2.2999999999999998</v>
      </c>
      <c r="I29" s="58">
        <f t="shared" si="0"/>
        <v>1</v>
      </c>
      <c r="J29"/>
      <c r="K29"/>
    </row>
    <row r="30" spans="1:11" ht="17.399999999999999">
      <c r="A30" s="21">
        <v>46231</v>
      </c>
      <c r="B30" s="26" t="s">
        <v>21</v>
      </c>
      <c r="C30" s="26" t="s">
        <v>27</v>
      </c>
      <c r="D30" s="2">
        <v>27</v>
      </c>
      <c r="E30" s="18">
        <v>13.27</v>
      </c>
      <c r="F30" s="55">
        <v>2.3199999999999998</v>
      </c>
      <c r="G30" s="22">
        <v>22</v>
      </c>
      <c r="H30" s="23">
        <v>2.2999999999999998</v>
      </c>
      <c r="I30" s="58">
        <f t="shared" si="0"/>
        <v>1.008695652173913</v>
      </c>
      <c r="J30"/>
      <c r="K30"/>
    </row>
    <row r="31" spans="1:11" ht="17.399999999999999">
      <c r="A31" s="21">
        <v>46231</v>
      </c>
      <c r="B31" s="26" t="s">
        <v>21</v>
      </c>
      <c r="C31" s="26" t="s">
        <v>27</v>
      </c>
      <c r="D31" s="2">
        <v>28</v>
      </c>
      <c r="E31" s="18">
        <v>13.22</v>
      </c>
      <c r="F31" s="55">
        <v>2.23</v>
      </c>
      <c r="G31" s="22">
        <v>22</v>
      </c>
      <c r="H31" s="23">
        <v>2.2999999999999998</v>
      </c>
      <c r="I31" s="58">
        <f t="shared" si="0"/>
        <v>0.96956521739130441</v>
      </c>
      <c r="J31"/>
      <c r="K31"/>
    </row>
    <row r="32" spans="1:11" ht="17.399999999999999">
      <c r="A32" s="21">
        <v>46231</v>
      </c>
      <c r="B32" s="26" t="s">
        <v>21</v>
      </c>
      <c r="C32" s="26" t="s">
        <v>27</v>
      </c>
      <c r="D32" s="2">
        <v>29</v>
      </c>
      <c r="E32" s="4">
        <v>13.21</v>
      </c>
      <c r="F32" s="27">
        <v>2.2799999999999998</v>
      </c>
      <c r="G32" s="22">
        <v>22</v>
      </c>
      <c r="H32" s="23">
        <v>2.2999999999999998</v>
      </c>
      <c r="I32" s="24">
        <f>F34/H34</f>
        <v>1.0173913043478262</v>
      </c>
      <c r="J32"/>
      <c r="K32"/>
    </row>
    <row r="33" spans="1:11" ht="17.399999999999999">
      <c r="A33" s="21">
        <v>46231</v>
      </c>
      <c r="B33" s="26" t="s">
        <v>21</v>
      </c>
      <c r="C33" s="26" t="s">
        <v>27</v>
      </c>
      <c r="D33" s="2">
        <v>30</v>
      </c>
      <c r="E33" s="4">
        <v>13.31</v>
      </c>
      <c r="F33" s="27">
        <v>2.34</v>
      </c>
      <c r="G33" s="22">
        <v>22</v>
      </c>
      <c r="H33" s="23">
        <v>2.2999999999999998</v>
      </c>
      <c r="I33" s="24">
        <f t="shared" si="0"/>
        <v>1.0173913043478262</v>
      </c>
      <c r="J33"/>
      <c r="K33"/>
    </row>
    <row r="34" spans="1:11" ht="17.399999999999999">
      <c r="A34" s="21">
        <v>46231</v>
      </c>
      <c r="B34" s="26" t="s">
        <v>21</v>
      </c>
      <c r="C34" s="26" t="s">
        <v>27</v>
      </c>
      <c r="D34" s="2">
        <v>31</v>
      </c>
      <c r="E34" s="4">
        <v>13.35</v>
      </c>
      <c r="F34" s="27">
        <v>2.34</v>
      </c>
      <c r="G34" s="22">
        <v>22</v>
      </c>
      <c r="H34" s="23">
        <v>2.2999999999999998</v>
      </c>
      <c r="I34" s="24">
        <f t="shared" si="0"/>
        <v>1.0173913043478262</v>
      </c>
      <c r="J34"/>
      <c r="K34"/>
    </row>
    <row r="35" spans="1:11" ht="17.399999999999999">
      <c r="A35" s="21">
        <v>46231</v>
      </c>
      <c r="B35" s="26" t="s">
        <v>21</v>
      </c>
      <c r="C35" s="26" t="s">
        <v>27</v>
      </c>
      <c r="D35" s="2">
        <v>32</v>
      </c>
      <c r="E35" s="4">
        <v>13.31</v>
      </c>
      <c r="F35" s="27">
        <v>2.3199999999999998</v>
      </c>
      <c r="G35" s="22">
        <v>22</v>
      </c>
      <c r="H35" s="23">
        <v>2.2999999999999998</v>
      </c>
      <c r="I35" s="24">
        <f t="shared" si="0"/>
        <v>1.008695652173913</v>
      </c>
      <c r="J35"/>
      <c r="K35"/>
    </row>
    <row r="36" spans="1:11" ht="17.399999999999999">
      <c r="A36" s="44" t="s">
        <v>14</v>
      </c>
      <c r="B36" s="45"/>
      <c r="C36" s="45"/>
      <c r="D36" s="46"/>
      <c r="E36" s="18">
        <f>AVERAGE(E4:E35)</f>
        <v>13.3025</v>
      </c>
      <c r="F36" s="18">
        <f>AVERAGE(F4:F35)</f>
        <v>2.3009375000000003</v>
      </c>
      <c r="G36" s="20"/>
      <c r="H36" s="20"/>
      <c r="I36" s="19">
        <f>AVERAGE(I4:I35)</f>
        <v>1.0012228260869567</v>
      </c>
      <c r="J36"/>
      <c r="K36"/>
    </row>
    <row r="37" spans="1:11" ht="17.399999999999999">
      <c r="A37" s="47" t="s">
        <v>15</v>
      </c>
      <c r="B37" s="48"/>
      <c r="C37" s="48"/>
      <c r="D37" s="49"/>
      <c r="E37" s="4">
        <f>MAX(E4:E35)</f>
        <v>13.37</v>
      </c>
      <c r="F37" s="4">
        <f>MAX(F4:F35)</f>
        <v>2.35</v>
      </c>
      <c r="G37" s="5"/>
      <c r="H37" s="6"/>
      <c r="I37" s="15">
        <f>MAX(I4:I35)</f>
        <v>1.0217391304347827</v>
      </c>
      <c r="J37"/>
      <c r="K37"/>
    </row>
    <row r="38" spans="1:11" ht="17.399999999999999">
      <c r="A38" s="47" t="s">
        <v>16</v>
      </c>
      <c r="B38" s="48"/>
      <c r="C38" s="48"/>
      <c r="D38" s="49"/>
      <c r="E38" s="4">
        <f>MIN(E4:E35)</f>
        <v>13.21</v>
      </c>
      <c r="F38" s="4">
        <f>MIN(F4:F35)</f>
        <v>2.23</v>
      </c>
      <c r="G38" s="5"/>
      <c r="H38" s="6"/>
      <c r="I38" s="15">
        <f>MIN(I4:I35)</f>
        <v>0.96956521739130441</v>
      </c>
      <c r="J38"/>
      <c r="K38"/>
    </row>
    <row r="39" spans="1:11" ht="168.6" customHeight="1">
      <c r="A39" s="1" t="s">
        <v>17</v>
      </c>
      <c r="B39" s="50" t="s">
        <v>26</v>
      </c>
      <c r="C39" s="38"/>
      <c r="D39" s="38"/>
      <c r="E39" s="39"/>
      <c r="F39" s="3" t="s">
        <v>18</v>
      </c>
      <c r="G39" s="38"/>
      <c r="H39" s="38"/>
      <c r="I39" s="39"/>
      <c r="J39"/>
      <c r="K39"/>
    </row>
    <row r="40" spans="1:11" ht="195.75" customHeight="1">
      <c r="A40" s="3" t="s">
        <v>19</v>
      </c>
      <c r="B40" s="37"/>
      <c r="C40" s="38"/>
      <c r="D40" s="38"/>
      <c r="E40" s="39"/>
      <c r="F40" s="3"/>
      <c r="G40" s="40"/>
      <c r="H40" s="40"/>
      <c r="I40" s="41"/>
      <c r="J40"/>
    </row>
    <row r="41" spans="1:11">
      <c r="H41" s="13"/>
    </row>
    <row r="42" spans="1:11">
      <c r="H42" s="13"/>
    </row>
    <row r="43" spans="1:11">
      <c r="H43" s="13"/>
    </row>
    <row r="44" spans="1:11">
      <c r="H44" s="13"/>
    </row>
  </sheetData>
  <autoFilter ref="A3:I35" xr:uid="{00000000-0009-0000-0000-000000000000}"/>
  <mergeCells count="8">
    <mergeCell ref="B40:E40"/>
    <mergeCell ref="G40:I40"/>
    <mergeCell ref="D2:E2"/>
    <mergeCell ref="A36:D36"/>
    <mergeCell ref="A37:D37"/>
    <mergeCell ref="A38:D38"/>
    <mergeCell ref="B39:E39"/>
    <mergeCell ref="G39:I39"/>
  </mergeCells>
  <phoneticPr fontId="19" type="noConversion"/>
  <pageMargins left="0.7" right="0.7" top="0.75" bottom="0.75" header="0.3" footer="0.3"/>
  <pageSetup paperSize="9" scale="5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UPS2401-B</vt:lpstr>
      <vt:lpstr>UPS2401-A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gbattery</dc:creator>
  <cp:keywords/>
  <dc:description/>
  <cp:lastModifiedBy>조성준/사원/세방전지</cp:lastModifiedBy>
  <cp:revision/>
  <dcterms:created xsi:type="dcterms:W3CDTF">2013-07-23T07:01:33Z</dcterms:created>
  <dcterms:modified xsi:type="dcterms:W3CDTF">2026-07-28T07:18:32Z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