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28800" windowHeight="12345"/>
  </bookViews>
  <sheets>
    <sheet name="DC전원용" sheetId="7" r:id="rId1"/>
    <sheet name="조작전원용" sheetId="5" r:id="rId2"/>
    <sheet name="발전기실" sheetId="6" r:id="rId3"/>
  </sheets>
  <calcPr calcId="162913"/>
</workbook>
</file>

<file path=xl/calcChain.xml><?xml version="1.0" encoding="utf-8"?>
<calcChain xmlns="http://schemas.openxmlformats.org/spreadsheetml/2006/main">
  <c r="E9" i="6" l="1"/>
  <c r="I23" i="7"/>
  <c r="I24" i="7"/>
  <c r="I25" i="7"/>
  <c r="F14" i="5"/>
  <c r="E16" i="5"/>
  <c r="E15" i="5"/>
  <c r="E14" i="5"/>
  <c r="E23" i="7"/>
  <c r="E25" i="7"/>
  <c r="E24" i="7"/>
  <c r="F24" i="7"/>
  <c r="F11" i="6" l="1"/>
  <c r="F10" i="6"/>
  <c r="F9" i="6"/>
  <c r="E11" i="6"/>
  <c r="E10" i="6"/>
  <c r="F16" i="5" l="1"/>
  <c r="F15" i="5"/>
  <c r="F25" i="7"/>
  <c r="F23" i="7"/>
  <c r="I17" i="7" l="1"/>
  <c r="I16" i="7"/>
  <c r="I15" i="7"/>
  <c r="I13" i="7"/>
  <c r="I12" i="7"/>
  <c r="I11" i="7"/>
  <c r="I10" i="7"/>
  <c r="I9" i="7"/>
  <c r="I8" i="7"/>
  <c r="I7" i="7"/>
  <c r="I6" i="7"/>
  <c r="I5" i="7"/>
  <c r="I13" i="5" l="1"/>
  <c r="I12" i="5"/>
  <c r="I11" i="5"/>
  <c r="I10" i="5"/>
  <c r="I9" i="5"/>
  <c r="I8" i="5"/>
  <c r="I7" i="5"/>
  <c r="I6" i="5"/>
  <c r="I5" i="5"/>
  <c r="I14" i="5" l="1"/>
  <c r="I15" i="5"/>
  <c r="I16" i="5"/>
  <c r="I18" i="7"/>
  <c r="I19" i="7"/>
  <c r="I20" i="7"/>
  <c r="I21" i="7"/>
  <c r="I22" i="7"/>
  <c r="I14" i="7"/>
  <c r="I8" i="6"/>
  <c r="I7" i="6"/>
  <c r="I6" i="6"/>
  <c r="I5" i="6"/>
  <c r="I9" i="6" l="1"/>
  <c r="I11" i="6"/>
  <c r="I10" i="6"/>
</calcChain>
</file>

<file path=xl/sharedStrings.xml><?xml version="1.0" encoding="utf-8"?>
<sst xmlns="http://schemas.openxmlformats.org/spreadsheetml/2006/main" count="134" uniqueCount="41">
  <si>
    <t>형   명</t>
  </si>
  <si>
    <t>제조일자</t>
  </si>
  <si>
    <t>셀</t>
  </si>
  <si>
    <t>전압(V)</t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</si>
  <si>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</si>
  <si>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</si>
  <si>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</si>
  <si>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</si>
  <si>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</si>
  <si>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조작전원용</t>
    <phoneticPr fontId="19" type="noConversion"/>
  </si>
  <si>
    <t>DC전원용</t>
    <phoneticPr fontId="19" type="noConversion"/>
  </si>
  <si>
    <t>발전기용</t>
    <phoneticPr fontId="19" type="noConversion"/>
  </si>
  <si>
    <t>ESP65-12</t>
    <phoneticPr fontId="19" type="noConversion"/>
  </si>
  <si>
    <t>B/S</t>
    <phoneticPr fontId="19" type="noConversion"/>
  </si>
  <si>
    <t>B/S</t>
    <phoneticPr fontId="19" type="noConversion"/>
  </si>
  <si>
    <t>B/S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</si>
  <si>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</si>
  <si>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</si>
  <si>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</si>
  <si>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</si>
  <si>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</si>
  <si>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</si>
  <si>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</si>
  <si>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</si>
  <si>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</si>
  <si>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</si>
  <si>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</si>
  <si>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</si>
  <si>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</si>
  <si>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RP250-12</t>
    <phoneticPr fontId="19" type="noConversion"/>
  </si>
  <si>
    <t>LOT 번호</t>
    <phoneticPr fontId="19" type="noConversion"/>
  </si>
  <si>
    <t>LOT 번호</t>
    <phoneticPr fontId="19" type="noConversion"/>
  </si>
  <si>
    <t>롯데마트 진장점</t>
    <phoneticPr fontId="19" type="noConversion"/>
  </si>
  <si>
    <t>ESP200-12</t>
    <phoneticPr fontId="19" type="noConversion"/>
  </si>
  <si>
    <t>2020.03~2021.10</t>
    <phoneticPr fontId="19" type="noConversion"/>
  </si>
  <si>
    <t>롯데마트 진장점</t>
    <phoneticPr fontId="19" type="noConversion"/>
  </si>
  <si>
    <t>2022.10.07</t>
    <phoneticPr fontId="19" type="noConversion"/>
  </si>
  <si>
    <t>1. 고정형 전지 BS 점검 
2. 전지 전압 및 내부저항  : 이상없음
   → 13.21~13.26 V / 5.39~5.99 mΩ
3. 정상운영</t>
    <phoneticPr fontId="19" type="noConversion"/>
  </si>
  <si>
    <t>2021.10.07</t>
    <phoneticPr fontId="19" type="noConversion"/>
  </si>
  <si>
    <t>1. 고정형 전지 BS 점검 
2. 전지 전압 및 내부저항 : 이상없음
   → 13.31~13.33 V / 2.33~2.40 mΩ
3. 권장 기대수명(3년) 초과 운영으로 구매 권유</t>
    <phoneticPr fontId="19" type="noConversion"/>
  </si>
  <si>
    <t>1. 고정형 전지 BS 점검 
2. 전지 전압 및 내부저항  : 기대수명 종료로 인한 편차 발생
   → 13.14~13.57 V / 2.44~3.26 mΩ
3. 권장 기대수명(5년) 초과 운영으로 구매 권유
4. 제품별 LOT 번호가 다름(부분 교체) : 안정적인 운영 관리를
   위해 일괄 교체를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</si>
</sst>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2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3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419101</xdr:colOff>
      <xdr:row>26</xdr:row>
      <xdr:rowOff>66675</xdr:rowOff>
    </xdr:from>
    <xdr:to>
      <xdr:col>4</xdr:col>
      <xdr:colOff>142876</xdr:colOff>
      <xdr:row>26</xdr:row>
      <xdr:rowOff>1533525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2576" y="8677275"/>
          <a:ext cx="3124200" cy="146685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26</xdr:row>
      <xdr:rowOff>66674</xdr:rowOff>
    </xdr:from>
    <xdr:to>
      <xdr:col>8</xdr:col>
      <xdr:colOff>1123954</xdr:colOff>
      <xdr:row>26</xdr:row>
      <xdr:rowOff>1504950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310439" y="7834310"/>
          <a:ext cx="1438276" cy="3124204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466724</xdr:colOff>
      <xdr:row>25</xdr:row>
      <xdr:rowOff>38100</xdr:rowOff>
    </xdr:from>
    <xdr:to>
      <xdr:col>8</xdr:col>
      <xdr:colOff>695324</xdr:colOff>
      <xdr:row>25</xdr:row>
      <xdr:rowOff>1381125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91324" y="7239000"/>
          <a:ext cx="2371725" cy="1343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17</xdr:row>
      <xdr:rowOff>38101</xdr:rowOff>
    </xdr:from>
    <xdr:to>
      <xdr:col>3</xdr:col>
      <xdr:colOff>571500</xdr:colOff>
      <xdr:row>17</xdr:row>
      <xdr:rowOff>1771651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5972176"/>
          <a:ext cx="2838450" cy="1733550"/>
        </a:xfrm>
        <a:prstGeom prst="rect">
          <a:avLst/>
        </a:prstGeom>
      </xdr:spPr>
    </xdr:pic>
    <xdr:clientData/>
  </xdr:twoCellAnchor>
  <xdr:twoCellAnchor editAs="oneCell">
    <xdr:from>
      <xdr:col>6</xdr:col>
      <xdr:colOff>362002</xdr:colOff>
      <xdr:row>17</xdr:row>
      <xdr:rowOff>57097</xdr:rowOff>
    </xdr:from>
    <xdr:to>
      <xdr:col>8</xdr:col>
      <xdr:colOff>885544</xdr:colOff>
      <xdr:row>17</xdr:row>
      <xdr:rowOff>1743074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157897" y="5500827"/>
          <a:ext cx="1685977" cy="26666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12</xdr:row>
      <xdr:rowOff>38100</xdr:rowOff>
    </xdr:from>
    <xdr:to>
      <xdr:col>4</xdr:col>
      <xdr:colOff>28575</xdr:colOff>
      <xdr:row>12</xdr:row>
      <xdr:rowOff>1933575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3075" y="4752975"/>
          <a:ext cx="2819400" cy="1895475"/>
        </a:xfrm>
        <a:prstGeom prst="rect">
          <a:avLst/>
        </a:prstGeom>
      </xdr:spPr>
    </xdr:pic>
    <xdr:clientData/>
  </xdr:twoCellAnchor>
  <xdr:twoCellAnchor editAs="oneCell">
    <xdr:from>
      <xdr:col>6</xdr:col>
      <xdr:colOff>133421</xdr:colOff>
      <xdr:row>12</xdr:row>
      <xdr:rowOff>142804</xdr:rowOff>
    </xdr:from>
    <xdr:to>
      <xdr:col>8</xdr:col>
      <xdr:colOff>980772</xdr:colOff>
      <xdr:row>12</xdr:row>
      <xdr:rowOff>1914527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048347" y="4248303"/>
          <a:ext cx="1771723" cy="29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609600</xdr:colOff>
      <xdr:row>11</xdr:row>
      <xdr:rowOff>38100</xdr:rowOff>
    </xdr:from>
    <xdr:to>
      <xdr:col>8</xdr:col>
      <xdr:colOff>381000</xdr:colOff>
      <xdr:row>11</xdr:row>
      <xdr:rowOff>1485900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15150" y="3238500"/>
          <a:ext cx="1914525" cy="1447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10" zoomScaleNormal="100" workbookViewId="0">
      <selection activeCell="F26" sqref="F26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9" style="2" customWidth="1"/>
    <col min="6" max="6" width="14.5" style="3" customWidth="1"/>
    <col min="7" max="7" width="11.125" style="3" customWidth="1"/>
    <col min="8" max="8" width="17" style="3" customWidth="1"/>
    <col min="9" max="9" width="16.25" style="1" customWidth="1"/>
    <col min="10" max="16384" width="8.75" style="1"/>
  </cols>
  <sheetData>
    <row r="1" spans="1:9" ht="16.5" thickBot="1" x14ac:dyDescent="0.35"/>
    <row r="2" spans="1:9" ht="45.6" customHeight="1" thickBot="1" x14ac:dyDescent="0.35">
      <c r="A2" s="19" t="s">
        <v>0</v>
      </c>
      <c r="B2" s="19" t="s">
        <v>33</v>
      </c>
      <c r="C2" s="19" t="s">
        <v>1</v>
      </c>
      <c r="D2" s="42" t="s">
        <v>34</v>
      </c>
      <c r="E2" s="43"/>
      <c r="F2" s="4" t="s">
        <v>4</v>
      </c>
      <c r="G2" s="22" t="s">
        <v>15</v>
      </c>
      <c r="H2" s="19" t="s">
        <v>5</v>
      </c>
      <c r="I2" s="4">
        <v>18</v>
      </c>
    </row>
    <row r="3" spans="1:9" ht="4.5" customHeight="1" x14ac:dyDescent="0.3">
      <c r="A3" s="5"/>
      <c r="B3" s="5"/>
      <c r="C3" s="5"/>
      <c r="D3" s="5"/>
      <c r="E3" s="6"/>
      <c r="F3" s="7"/>
      <c r="G3" s="7"/>
      <c r="H3" s="7"/>
    </row>
    <row r="4" spans="1:9" ht="39.75" customHeight="1" x14ac:dyDescent="0.3">
      <c r="A4" s="10" t="s">
        <v>16</v>
      </c>
      <c r="B4" s="10" t="s">
        <v>17</v>
      </c>
      <c r="C4" s="10" t="s">
        <v>18</v>
      </c>
      <c r="D4" s="10" t="s">
        <v>2</v>
      </c>
      <c r="E4" s="24" t="s">
        <v>3</v>
      </c>
      <c r="F4" s="25" t="s">
        <v>19</v>
      </c>
      <c r="G4" s="26" t="s">
        <v>20</v>
      </c>
      <c r="H4" s="25" t="s">
        <v>21</v>
      </c>
      <c r="I4" s="27" t="s">
        <v>22</v>
      </c>
    </row>
    <row r="5" spans="1:9" ht="22.15" customHeight="1" x14ac:dyDescent="0.3">
      <c r="A5" s="15">
        <v>46135</v>
      </c>
      <c r="B5" s="8" t="s">
        <v>32</v>
      </c>
      <c r="C5" s="11" t="s">
        <v>10</v>
      </c>
      <c r="D5" s="12">
        <v>1</v>
      </c>
      <c r="E5" s="23">
        <v>13.16</v>
      </c>
      <c r="F5" s="23">
        <v>2.57</v>
      </c>
      <c r="G5" s="14">
        <v>23</v>
      </c>
      <c r="H5" s="9">
        <v>2.2999999999999998</v>
      </c>
      <c r="I5" s="13">
        <f t="shared" ref="I5:I22" si="0">F5/H5</f>
        <v>1.1173913043478261</v>
      </c>
    </row>
    <row r="6" spans="1:9" ht="22.15" customHeight="1" x14ac:dyDescent="0.3">
      <c r="A6" s="15">
        <v>46135</v>
      </c>
      <c r="B6" s="8" t="s">
        <v>32</v>
      </c>
      <c r="C6" s="11" t="s">
        <v>10</v>
      </c>
      <c r="D6" s="12">
        <v>2</v>
      </c>
      <c r="E6" s="23">
        <v>13.17</v>
      </c>
      <c r="F6" s="23">
        <v>2.27</v>
      </c>
      <c r="G6" s="14">
        <v>23</v>
      </c>
      <c r="H6" s="9">
        <v>2.2999999999999998</v>
      </c>
      <c r="I6" s="13">
        <f t="shared" si="0"/>
        <v>0.98695652173913051</v>
      </c>
    </row>
    <row r="7" spans="1:9" ht="22.15" customHeight="1" x14ac:dyDescent="0.3">
      <c r="A7" s="15">
        <v>46135</v>
      </c>
      <c r="B7" s="8" t="s">
        <v>32</v>
      </c>
      <c r="C7" s="11" t="s">
        <v>10</v>
      </c>
      <c r="D7" s="12">
        <v>3</v>
      </c>
      <c r="E7" s="23">
        <v>13.57</v>
      </c>
      <c r="F7" s="23">
        <v>3.26</v>
      </c>
      <c r="G7" s="14">
        <v>23</v>
      </c>
      <c r="H7" s="9">
        <v>2.2999999999999998</v>
      </c>
      <c r="I7" s="13">
        <f t="shared" si="0"/>
        <v>1.4173913043478261</v>
      </c>
    </row>
    <row r="8" spans="1:9" ht="22.15" customHeight="1" x14ac:dyDescent="0.3">
      <c r="A8" s="15">
        <v>46135</v>
      </c>
      <c r="B8" s="8" t="s">
        <v>32</v>
      </c>
      <c r="C8" s="11" t="s">
        <v>10</v>
      </c>
      <c r="D8" s="12">
        <v>4</v>
      </c>
      <c r="E8" s="23">
        <v>13.14</v>
      </c>
      <c r="F8" s="23">
        <v>2.4900000000000002</v>
      </c>
      <c r="G8" s="14">
        <v>23</v>
      </c>
      <c r="H8" s="9">
        <v>2.2999999999999998</v>
      </c>
      <c r="I8" s="13">
        <f t="shared" si="0"/>
        <v>1.0826086956521741</v>
      </c>
    </row>
    <row r="9" spans="1:9" ht="22.15" customHeight="1" x14ac:dyDescent="0.3">
      <c r="A9" s="15">
        <v>46135</v>
      </c>
      <c r="B9" s="8" t="s">
        <v>32</v>
      </c>
      <c r="C9" s="11" t="s">
        <v>10</v>
      </c>
      <c r="D9" s="12">
        <v>5</v>
      </c>
      <c r="E9" s="23">
        <v>13.18</v>
      </c>
      <c r="F9" s="23">
        <v>2.4900000000000002</v>
      </c>
      <c r="G9" s="14">
        <v>23</v>
      </c>
      <c r="H9" s="9">
        <v>2.2999999999999998</v>
      </c>
      <c r="I9" s="13">
        <f t="shared" si="0"/>
        <v>1.0826086956521741</v>
      </c>
    </row>
    <row r="10" spans="1:9" ht="22.15" customHeight="1" x14ac:dyDescent="0.3">
      <c r="A10" s="15">
        <v>46135</v>
      </c>
      <c r="B10" s="8" t="s">
        <v>32</v>
      </c>
      <c r="C10" s="11" t="s">
        <v>10</v>
      </c>
      <c r="D10" s="12">
        <v>6</v>
      </c>
      <c r="E10" s="23">
        <v>13.3</v>
      </c>
      <c r="F10" s="23">
        <v>2.63</v>
      </c>
      <c r="G10" s="14">
        <v>23</v>
      </c>
      <c r="H10" s="9">
        <v>2.2999999999999998</v>
      </c>
      <c r="I10" s="13">
        <f t="shared" si="0"/>
        <v>1.1434782608695653</v>
      </c>
    </row>
    <row r="11" spans="1:9" ht="22.15" customHeight="1" x14ac:dyDescent="0.3">
      <c r="A11" s="15">
        <v>46135</v>
      </c>
      <c r="B11" s="8" t="s">
        <v>32</v>
      </c>
      <c r="C11" s="11" t="s">
        <v>10</v>
      </c>
      <c r="D11" s="12">
        <v>7</v>
      </c>
      <c r="E11" s="23">
        <v>13.27</v>
      </c>
      <c r="F11" s="23">
        <v>2.59</v>
      </c>
      <c r="G11" s="14">
        <v>23</v>
      </c>
      <c r="H11" s="9">
        <v>2.2999999999999998</v>
      </c>
      <c r="I11" s="13">
        <f t="shared" si="0"/>
        <v>1.1260869565217391</v>
      </c>
    </row>
    <row r="12" spans="1:9" ht="22.15" customHeight="1" x14ac:dyDescent="0.3">
      <c r="A12" s="15">
        <v>46135</v>
      </c>
      <c r="B12" s="8" t="s">
        <v>32</v>
      </c>
      <c r="C12" s="11" t="s">
        <v>10</v>
      </c>
      <c r="D12" s="12">
        <v>8</v>
      </c>
      <c r="E12" s="23">
        <v>13.3</v>
      </c>
      <c r="F12" s="23">
        <v>2.63</v>
      </c>
      <c r="G12" s="14">
        <v>23</v>
      </c>
      <c r="H12" s="9">
        <v>2.2999999999999998</v>
      </c>
      <c r="I12" s="13">
        <f t="shared" si="0"/>
        <v>1.1434782608695653</v>
      </c>
    </row>
    <row r="13" spans="1:9" ht="22.5" customHeight="1" x14ac:dyDescent="0.3">
      <c r="A13" s="15">
        <v>46135</v>
      </c>
      <c r="B13" s="8" t="s">
        <v>32</v>
      </c>
      <c r="C13" s="11" t="s">
        <v>10</v>
      </c>
      <c r="D13" s="12">
        <v>9</v>
      </c>
      <c r="E13" s="23">
        <v>13.15</v>
      </c>
      <c r="F13" s="23">
        <v>2.86</v>
      </c>
      <c r="G13" s="14">
        <v>23</v>
      </c>
      <c r="H13" s="9">
        <v>2.2999999999999998</v>
      </c>
      <c r="I13" s="13">
        <f t="shared" si="0"/>
        <v>1.2434782608695654</v>
      </c>
    </row>
    <row r="14" spans="1:9" ht="22.5" customHeight="1" x14ac:dyDescent="0.3">
      <c r="A14" s="15">
        <v>46135</v>
      </c>
      <c r="B14" s="8" t="s">
        <v>32</v>
      </c>
      <c r="C14" s="11" t="s">
        <v>10</v>
      </c>
      <c r="D14" s="12">
        <v>10</v>
      </c>
      <c r="E14" s="23">
        <v>13.17</v>
      </c>
      <c r="F14" s="23">
        <v>2.46</v>
      </c>
      <c r="G14" s="14">
        <v>23</v>
      </c>
      <c r="H14" s="9">
        <v>2.2999999999999998</v>
      </c>
      <c r="I14" s="13">
        <f t="shared" si="0"/>
        <v>1.0695652173913044</v>
      </c>
    </row>
    <row r="15" spans="1:9" ht="22.5" customHeight="1" x14ac:dyDescent="0.3">
      <c r="A15" s="15">
        <v>46135</v>
      </c>
      <c r="B15" s="8" t="s">
        <v>32</v>
      </c>
      <c r="C15" s="11" t="s">
        <v>10</v>
      </c>
      <c r="D15" s="12">
        <v>11</v>
      </c>
      <c r="E15" s="23">
        <v>13.33</v>
      </c>
      <c r="F15" s="23">
        <v>2.68</v>
      </c>
      <c r="G15" s="14">
        <v>23</v>
      </c>
      <c r="H15" s="9">
        <v>2.2999999999999998</v>
      </c>
      <c r="I15" s="13">
        <f t="shared" si="0"/>
        <v>1.165217391304348</v>
      </c>
    </row>
    <row r="16" spans="1:9" ht="22.5" customHeight="1" x14ac:dyDescent="0.3">
      <c r="A16" s="15">
        <v>46135</v>
      </c>
      <c r="B16" s="8" t="s">
        <v>32</v>
      </c>
      <c r="C16" s="11" t="s">
        <v>10</v>
      </c>
      <c r="D16" s="12">
        <v>12</v>
      </c>
      <c r="E16" s="23">
        <v>13.23</v>
      </c>
      <c r="F16" s="23">
        <v>2.78</v>
      </c>
      <c r="G16" s="14">
        <v>23</v>
      </c>
      <c r="H16" s="9">
        <v>2.2999999999999998</v>
      </c>
      <c r="I16" s="13">
        <f t="shared" si="0"/>
        <v>1.2086956521739129</v>
      </c>
    </row>
    <row r="17" spans="1:9" ht="22.5" customHeight="1" x14ac:dyDescent="0.3">
      <c r="A17" s="15">
        <v>46135</v>
      </c>
      <c r="B17" s="8" t="s">
        <v>32</v>
      </c>
      <c r="C17" s="11" t="s">
        <v>10</v>
      </c>
      <c r="D17" s="12">
        <v>13</v>
      </c>
      <c r="E17" s="23">
        <v>13.23</v>
      </c>
      <c r="F17" s="23">
        <v>2.91</v>
      </c>
      <c r="G17" s="14">
        <v>23</v>
      </c>
      <c r="H17" s="9">
        <v>2.2999999999999998</v>
      </c>
      <c r="I17" s="13">
        <f t="shared" si="0"/>
        <v>1.2652173913043481</v>
      </c>
    </row>
    <row r="18" spans="1:9" ht="22.5" customHeight="1" x14ac:dyDescent="0.3">
      <c r="A18" s="15">
        <v>46135</v>
      </c>
      <c r="B18" s="8" t="s">
        <v>32</v>
      </c>
      <c r="C18" s="11" t="s">
        <v>10</v>
      </c>
      <c r="D18" s="12">
        <v>14</v>
      </c>
      <c r="E18" s="23">
        <v>13.18</v>
      </c>
      <c r="F18" s="23">
        <v>2.5</v>
      </c>
      <c r="G18" s="14">
        <v>23</v>
      </c>
      <c r="H18" s="9">
        <v>2.2999999999999998</v>
      </c>
      <c r="I18" s="13">
        <f t="shared" si="0"/>
        <v>1.0869565217391306</v>
      </c>
    </row>
    <row r="19" spans="1:9" ht="22.5" customHeight="1" x14ac:dyDescent="0.3">
      <c r="A19" s="15">
        <v>46135</v>
      </c>
      <c r="B19" s="8" t="s">
        <v>32</v>
      </c>
      <c r="C19" s="11" t="s">
        <v>10</v>
      </c>
      <c r="D19" s="12">
        <v>15</v>
      </c>
      <c r="E19" s="23">
        <v>13.24</v>
      </c>
      <c r="F19" s="23">
        <v>2.78</v>
      </c>
      <c r="G19" s="14">
        <v>23</v>
      </c>
      <c r="H19" s="9">
        <v>2.2999999999999998</v>
      </c>
      <c r="I19" s="13">
        <f t="shared" si="0"/>
        <v>1.2086956521739129</v>
      </c>
    </row>
    <row r="20" spans="1:9" ht="22.5" customHeight="1" x14ac:dyDescent="0.3">
      <c r="A20" s="15">
        <v>46135</v>
      </c>
      <c r="B20" s="8" t="s">
        <v>32</v>
      </c>
      <c r="C20" s="11" t="s">
        <v>10</v>
      </c>
      <c r="D20" s="12">
        <v>16</v>
      </c>
      <c r="E20" s="23">
        <v>13.28</v>
      </c>
      <c r="F20" s="23">
        <v>2.73</v>
      </c>
      <c r="G20" s="14">
        <v>23</v>
      </c>
      <c r="H20" s="9">
        <v>2.2999999999999998</v>
      </c>
      <c r="I20" s="13">
        <f t="shared" si="0"/>
        <v>1.1869565217391305</v>
      </c>
    </row>
    <row r="21" spans="1:9" ht="22.5" customHeight="1" x14ac:dyDescent="0.3">
      <c r="A21" s="15">
        <v>46135</v>
      </c>
      <c r="B21" s="8" t="s">
        <v>32</v>
      </c>
      <c r="C21" s="11" t="s">
        <v>10</v>
      </c>
      <c r="D21" s="12">
        <v>17</v>
      </c>
      <c r="E21" s="23">
        <v>13.2</v>
      </c>
      <c r="F21" s="23">
        <v>2.44</v>
      </c>
      <c r="G21" s="14">
        <v>23</v>
      </c>
      <c r="H21" s="9">
        <v>2.2999999999999998</v>
      </c>
      <c r="I21" s="13">
        <f t="shared" si="0"/>
        <v>1.0608695652173914</v>
      </c>
    </row>
    <row r="22" spans="1:9" ht="18.75" customHeight="1" x14ac:dyDescent="0.3">
      <c r="A22" s="15">
        <v>46135</v>
      </c>
      <c r="B22" s="8" t="s">
        <v>32</v>
      </c>
      <c r="C22" s="11" t="s">
        <v>10</v>
      </c>
      <c r="D22" s="12">
        <v>18</v>
      </c>
      <c r="E22" s="23">
        <v>13.17</v>
      </c>
      <c r="F22" s="23">
        <v>2.48</v>
      </c>
      <c r="G22" s="14">
        <v>23</v>
      </c>
      <c r="H22" s="9">
        <v>2.2999999999999998</v>
      </c>
      <c r="I22" s="13">
        <f t="shared" si="0"/>
        <v>1.0782608695652174</v>
      </c>
    </row>
    <row r="23" spans="1:9" ht="23.25" customHeight="1" x14ac:dyDescent="0.3">
      <c r="A23" s="44" t="s">
        <v>23</v>
      </c>
      <c r="B23" s="45"/>
      <c r="C23" s="45"/>
      <c r="D23" s="46"/>
      <c r="E23" s="28">
        <f>AVERAGE(E5:E22)</f>
        <v>13.237222222222222</v>
      </c>
      <c r="F23" s="29">
        <f>AVERAGE(F13:F22)</f>
        <v>2.6619999999999999</v>
      </c>
      <c r="G23" s="30"/>
      <c r="H23" s="30"/>
      <c r="I23" s="31">
        <f>AVERAGE(I5:I22)</f>
        <v>1.1485507246376812</v>
      </c>
    </row>
    <row r="24" spans="1:9" ht="20.25" customHeight="1" x14ac:dyDescent="0.3">
      <c r="A24" s="44" t="s">
        <v>24</v>
      </c>
      <c r="B24" s="45"/>
      <c r="C24" s="45"/>
      <c r="D24" s="46"/>
      <c r="E24" s="28">
        <f>MAX(E5:E22)</f>
        <v>13.57</v>
      </c>
      <c r="F24" s="29">
        <f>MAX(F5:F22)</f>
        <v>3.26</v>
      </c>
      <c r="G24" s="32"/>
      <c r="H24" s="30"/>
      <c r="I24" s="31">
        <f>MAX(I5:I22)</f>
        <v>1.4173913043478261</v>
      </c>
    </row>
    <row r="25" spans="1:9" ht="22.5" customHeight="1" x14ac:dyDescent="0.3">
      <c r="A25" s="44" t="s">
        <v>25</v>
      </c>
      <c r="B25" s="45"/>
      <c r="C25" s="45"/>
      <c r="D25" s="46"/>
      <c r="E25" s="28">
        <f>MIN(E5:E22)</f>
        <v>13.14</v>
      </c>
      <c r="F25" s="29">
        <f>MIN(F13:F22)</f>
        <v>2.44</v>
      </c>
      <c r="G25" s="32"/>
      <c r="H25" s="30"/>
      <c r="I25" s="31">
        <f>MIN(I5:I22)</f>
        <v>0.98695652173913051</v>
      </c>
    </row>
    <row r="26" spans="1:9" ht="111" customHeight="1" x14ac:dyDescent="0.3">
      <c r="A26" s="17" t="s">
        <v>6</v>
      </c>
      <c r="B26" s="34" t="s">
        <v>40</v>
      </c>
      <c r="C26" s="35"/>
      <c r="D26" s="35"/>
      <c r="E26" s="36"/>
      <c r="F26" s="16" t="s">
        <v>8</v>
      </c>
      <c r="G26" s="37"/>
      <c r="H26" s="37"/>
      <c r="I26" s="38"/>
    </row>
    <row r="27" spans="1:9" ht="124.5" customHeight="1" x14ac:dyDescent="0.3">
      <c r="A27" s="16" t="s">
        <v>7</v>
      </c>
      <c r="B27" s="39"/>
      <c r="C27" s="40"/>
      <c r="D27" s="40"/>
      <c r="E27" s="41"/>
      <c r="F27" s="16" t="s">
        <v>30</v>
      </c>
      <c r="G27" s="40"/>
      <c r="H27" s="40"/>
      <c r="I27" s="41"/>
    </row>
  </sheetData>
  <mergeCells count="8">
    <mergeCell ref="B26:E26"/>
    <mergeCell ref="G26:I26"/>
    <mergeCell ref="B27:E27"/>
    <mergeCell ref="G27:I27"/>
    <mergeCell ref="D2:E2"/>
    <mergeCell ref="A23:D23"/>
    <mergeCell ref="A24:D24"/>
    <mergeCell ref="A25:D25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selection activeCell="K18" sqref="K18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1.125" style="3" customWidth="1"/>
    <col min="8" max="8" width="17" style="3" customWidth="1"/>
    <col min="9" max="9" width="16.25" style="1" customWidth="1"/>
    <col min="10" max="16384" width="8.75" style="1"/>
  </cols>
  <sheetData>
    <row r="1" spans="1:9" ht="16.5" thickBot="1" x14ac:dyDescent="0.35"/>
    <row r="2" spans="1:9" ht="45.6" customHeight="1" thickBot="1" x14ac:dyDescent="0.35">
      <c r="A2" s="18" t="s">
        <v>0</v>
      </c>
      <c r="B2" s="18" t="s">
        <v>12</v>
      </c>
      <c r="C2" s="18" t="s">
        <v>1</v>
      </c>
      <c r="D2" s="42" t="s">
        <v>36</v>
      </c>
      <c r="E2" s="43"/>
      <c r="F2" s="4" t="s">
        <v>4</v>
      </c>
      <c r="G2" s="22" t="s">
        <v>13</v>
      </c>
      <c r="H2" s="18" t="s">
        <v>5</v>
      </c>
      <c r="I2" s="4">
        <v>9</v>
      </c>
    </row>
    <row r="3" spans="1:9" ht="4.5" customHeight="1" x14ac:dyDescent="0.3">
      <c r="A3" s="5"/>
      <c r="B3" s="5"/>
      <c r="C3" s="5"/>
      <c r="D3" s="5"/>
      <c r="E3" s="6"/>
      <c r="F3" s="7"/>
      <c r="G3" s="7"/>
      <c r="H3" s="7"/>
    </row>
    <row r="4" spans="1:9" ht="36.75" customHeight="1" x14ac:dyDescent="0.3">
      <c r="A4" s="10" t="s">
        <v>16</v>
      </c>
      <c r="B4" s="10" t="s">
        <v>17</v>
      </c>
      <c r="C4" s="10" t="s">
        <v>18</v>
      </c>
      <c r="D4" s="10" t="s">
        <v>2</v>
      </c>
      <c r="E4" s="24" t="s">
        <v>3</v>
      </c>
      <c r="F4" s="25" t="s">
        <v>19</v>
      </c>
      <c r="G4" s="26" t="s">
        <v>20</v>
      </c>
      <c r="H4" s="25" t="s">
        <v>21</v>
      </c>
      <c r="I4" s="27" t="s">
        <v>22</v>
      </c>
    </row>
    <row r="5" spans="1:9" ht="22.5" customHeight="1" x14ac:dyDescent="0.3">
      <c r="A5" s="15">
        <v>46135</v>
      </c>
      <c r="B5" s="8" t="s">
        <v>35</v>
      </c>
      <c r="C5" s="11" t="s">
        <v>9</v>
      </c>
      <c r="D5" s="12">
        <v>1</v>
      </c>
      <c r="E5" s="20">
        <v>13.21</v>
      </c>
      <c r="F5" s="20">
        <v>5.47</v>
      </c>
      <c r="G5" s="14">
        <v>23</v>
      </c>
      <c r="H5" s="33">
        <v>6.8</v>
      </c>
      <c r="I5" s="13">
        <f t="shared" ref="I5:I13" si="0">F5/H5</f>
        <v>0.80441176470588238</v>
      </c>
    </row>
    <row r="6" spans="1:9" ht="22.5" customHeight="1" x14ac:dyDescent="0.3">
      <c r="A6" s="15">
        <v>46135</v>
      </c>
      <c r="B6" s="8" t="s">
        <v>35</v>
      </c>
      <c r="C6" s="11" t="s">
        <v>9</v>
      </c>
      <c r="D6" s="12">
        <v>2</v>
      </c>
      <c r="E6" s="20">
        <v>13.23</v>
      </c>
      <c r="F6" s="20">
        <v>5.58</v>
      </c>
      <c r="G6" s="14">
        <v>23</v>
      </c>
      <c r="H6" s="33">
        <v>6.8</v>
      </c>
      <c r="I6" s="13">
        <f t="shared" si="0"/>
        <v>0.82058823529411773</v>
      </c>
    </row>
    <row r="7" spans="1:9" ht="22.5" customHeight="1" x14ac:dyDescent="0.3">
      <c r="A7" s="15">
        <v>46135</v>
      </c>
      <c r="B7" s="8" t="s">
        <v>35</v>
      </c>
      <c r="C7" s="11" t="s">
        <v>9</v>
      </c>
      <c r="D7" s="12">
        <v>3</v>
      </c>
      <c r="E7" s="20">
        <v>13.22</v>
      </c>
      <c r="F7" s="20">
        <v>5.39</v>
      </c>
      <c r="G7" s="14">
        <v>23</v>
      </c>
      <c r="H7" s="33">
        <v>6.8</v>
      </c>
      <c r="I7" s="13">
        <f t="shared" si="0"/>
        <v>0.79264705882352937</v>
      </c>
    </row>
    <row r="8" spans="1:9" ht="22.5" customHeight="1" x14ac:dyDescent="0.3">
      <c r="A8" s="15">
        <v>46135</v>
      </c>
      <c r="B8" s="8" t="s">
        <v>35</v>
      </c>
      <c r="C8" s="11" t="s">
        <v>9</v>
      </c>
      <c r="D8" s="12">
        <v>4</v>
      </c>
      <c r="E8" s="20">
        <v>13.22</v>
      </c>
      <c r="F8" s="20">
        <v>5.79</v>
      </c>
      <c r="G8" s="14">
        <v>23</v>
      </c>
      <c r="H8" s="33">
        <v>6.8</v>
      </c>
      <c r="I8" s="13">
        <f t="shared" si="0"/>
        <v>0.85147058823529409</v>
      </c>
    </row>
    <row r="9" spans="1:9" ht="22.5" customHeight="1" x14ac:dyDescent="0.3">
      <c r="A9" s="15">
        <v>46135</v>
      </c>
      <c r="B9" s="8" t="s">
        <v>35</v>
      </c>
      <c r="C9" s="11" t="s">
        <v>9</v>
      </c>
      <c r="D9" s="12">
        <v>5</v>
      </c>
      <c r="E9" s="20">
        <v>13.25</v>
      </c>
      <c r="F9" s="20">
        <v>5.99</v>
      </c>
      <c r="G9" s="14">
        <v>23</v>
      </c>
      <c r="H9" s="33">
        <v>6.8</v>
      </c>
      <c r="I9" s="13">
        <f t="shared" si="0"/>
        <v>0.88088235294117656</v>
      </c>
    </row>
    <row r="10" spans="1:9" ht="22.5" customHeight="1" x14ac:dyDescent="0.3">
      <c r="A10" s="15">
        <v>46135</v>
      </c>
      <c r="B10" s="8" t="s">
        <v>35</v>
      </c>
      <c r="C10" s="11" t="s">
        <v>9</v>
      </c>
      <c r="D10" s="12">
        <v>6</v>
      </c>
      <c r="E10" s="20">
        <v>13.22</v>
      </c>
      <c r="F10" s="20">
        <v>5.68</v>
      </c>
      <c r="G10" s="14">
        <v>23</v>
      </c>
      <c r="H10" s="33">
        <v>6.8</v>
      </c>
      <c r="I10" s="13">
        <f t="shared" si="0"/>
        <v>0.83529411764705885</v>
      </c>
    </row>
    <row r="11" spans="1:9" ht="22.5" customHeight="1" x14ac:dyDescent="0.3">
      <c r="A11" s="15">
        <v>46135</v>
      </c>
      <c r="B11" s="8" t="s">
        <v>35</v>
      </c>
      <c r="C11" s="11" t="s">
        <v>9</v>
      </c>
      <c r="D11" s="12">
        <v>7</v>
      </c>
      <c r="E11" s="20">
        <v>13.25</v>
      </c>
      <c r="F11" s="20">
        <v>5.93</v>
      </c>
      <c r="G11" s="14">
        <v>23</v>
      </c>
      <c r="H11" s="33">
        <v>6.8</v>
      </c>
      <c r="I11" s="13">
        <f t="shared" si="0"/>
        <v>0.87205882352941178</v>
      </c>
    </row>
    <row r="12" spans="1:9" ht="22.5" customHeight="1" x14ac:dyDescent="0.3">
      <c r="A12" s="15">
        <v>46135</v>
      </c>
      <c r="B12" s="8" t="s">
        <v>35</v>
      </c>
      <c r="C12" s="11" t="s">
        <v>9</v>
      </c>
      <c r="D12" s="12">
        <v>8</v>
      </c>
      <c r="E12" s="20">
        <v>13.22</v>
      </c>
      <c r="F12" s="20">
        <v>5.79</v>
      </c>
      <c r="G12" s="14">
        <v>23</v>
      </c>
      <c r="H12" s="33">
        <v>6.8</v>
      </c>
      <c r="I12" s="13">
        <f t="shared" si="0"/>
        <v>0.85147058823529409</v>
      </c>
    </row>
    <row r="13" spans="1:9" ht="22.15" customHeight="1" x14ac:dyDescent="0.3">
      <c r="A13" s="15">
        <v>46135</v>
      </c>
      <c r="B13" s="8" t="s">
        <v>35</v>
      </c>
      <c r="C13" s="11" t="s">
        <v>9</v>
      </c>
      <c r="D13" s="12">
        <v>9</v>
      </c>
      <c r="E13" s="20">
        <v>13.26</v>
      </c>
      <c r="F13" s="20">
        <v>5.66</v>
      </c>
      <c r="G13" s="14">
        <v>23</v>
      </c>
      <c r="H13" s="33">
        <v>6.8</v>
      </c>
      <c r="I13" s="13">
        <f t="shared" si="0"/>
        <v>0.83235294117647063</v>
      </c>
    </row>
    <row r="14" spans="1:9" ht="20.25" customHeight="1" x14ac:dyDescent="0.3">
      <c r="A14" s="44" t="s">
        <v>26</v>
      </c>
      <c r="B14" s="45"/>
      <c r="C14" s="45"/>
      <c r="D14" s="46"/>
      <c r="E14" s="28">
        <f>AVERAGE(E4:E13)</f>
        <v>13.231111111111112</v>
      </c>
      <c r="F14" s="29">
        <f>AVERAGE(F4:F13)</f>
        <v>5.6977777777777776</v>
      </c>
      <c r="G14" s="30"/>
      <c r="H14" s="30"/>
      <c r="I14" s="31">
        <f>AVERAGE(I4:I13)</f>
        <v>0.83790849673202616</v>
      </c>
    </row>
    <row r="15" spans="1:9" ht="20.25" customHeight="1" x14ac:dyDescent="0.3">
      <c r="A15" s="44" t="s">
        <v>27</v>
      </c>
      <c r="B15" s="45"/>
      <c r="C15" s="45"/>
      <c r="D15" s="46"/>
      <c r="E15" s="28">
        <f>MAX(E4:E13)</f>
        <v>13.26</v>
      </c>
      <c r="F15" s="29">
        <f>MAX(F4:F13)</f>
        <v>5.99</v>
      </c>
      <c r="G15" s="32"/>
      <c r="H15" s="30"/>
      <c r="I15" s="31">
        <f>MAX(I4:I13)</f>
        <v>0.88088235294117656</v>
      </c>
    </row>
    <row r="16" spans="1:9" ht="23.25" customHeight="1" x14ac:dyDescent="0.3">
      <c r="A16" s="44" t="s">
        <v>28</v>
      </c>
      <c r="B16" s="45"/>
      <c r="C16" s="45"/>
      <c r="D16" s="46"/>
      <c r="E16" s="28">
        <f>MIN(E4:E13)</f>
        <v>13.21</v>
      </c>
      <c r="F16" s="29">
        <f>MIN(F4:F13)</f>
        <v>5.39</v>
      </c>
      <c r="G16" s="32"/>
      <c r="H16" s="30"/>
      <c r="I16" s="31">
        <f>MIN(I4:I13)</f>
        <v>0.79264705882352937</v>
      </c>
    </row>
    <row r="17" spans="1:9" ht="99" customHeight="1" x14ac:dyDescent="0.3">
      <c r="A17" s="17" t="s">
        <v>6</v>
      </c>
      <c r="B17" s="34" t="s">
        <v>37</v>
      </c>
      <c r="C17" s="35"/>
      <c r="D17" s="35"/>
      <c r="E17" s="36"/>
      <c r="F17" s="16" t="s">
        <v>8</v>
      </c>
      <c r="G17" s="37"/>
      <c r="H17" s="37"/>
      <c r="I17" s="38"/>
    </row>
    <row r="18" spans="1:9" ht="141" customHeight="1" x14ac:dyDescent="0.3">
      <c r="A18" s="16" t="s">
        <v>7</v>
      </c>
      <c r="B18" s="39"/>
      <c r="C18" s="40"/>
      <c r="D18" s="40"/>
      <c r="E18" s="41"/>
      <c r="F18" s="16" t="s">
        <v>30</v>
      </c>
      <c r="G18" s="40"/>
      <c r="H18" s="40"/>
      <c r="I18" s="41"/>
    </row>
  </sheetData>
  <mergeCells count="8">
    <mergeCell ref="D2:E2"/>
    <mergeCell ref="B17:E17"/>
    <mergeCell ref="G17:I17"/>
    <mergeCell ref="B18:E18"/>
    <mergeCell ref="G18:I18"/>
    <mergeCell ref="A14:D14"/>
    <mergeCell ref="A15:D15"/>
    <mergeCell ref="A16:D1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workbookViewId="0">
      <selection activeCell="G12" sqref="G12:I12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1.125" style="3" customWidth="1"/>
    <col min="8" max="8" width="17" style="3" customWidth="1"/>
    <col min="9" max="9" width="16.25" style="1" customWidth="1"/>
    <col min="10" max="16384" width="8.75" style="1"/>
  </cols>
  <sheetData>
    <row r="1" spans="1:9" ht="16.5" thickBot="1" x14ac:dyDescent="0.35"/>
    <row r="2" spans="1:9" ht="45.6" customHeight="1" thickBot="1" x14ac:dyDescent="0.35">
      <c r="A2" s="19" t="s">
        <v>0</v>
      </c>
      <c r="B2" s="19" t="s">
        <v>29</v>
      </c>
      <c r="C2" s="19" t="s">
        <v>1</v>
      </c>
      <c r="D2" s="42" t="s">
        <v>38</v>
      </c>
      <c r="E2" s="43"/>
      <c r="F2" s="4" t="s">
        <v>4</v>
      </c>
      <c r="G2" s="22" t="s">
        <v>14</v>
      </c>
      <c r="H2" s="19" t="s">
        <v>5</v>
      </c>
      <c r="I2" s="4">
        <v>4</v>
      </c>
    </row>
    <row r="3" spans="1:9" ht="4.5" customHeight="1" x14ac:dyDescent="0.3">
      <c r="A3" s="5"/>
      <c r="B3" s="5"/>
      <c r="C3" s="5"/>
      <c r="D3" s="5"/>
      <c r="E3" s="6"/>
      <c r="F3" s="7"/>
      <c r="G3" s="7"/>
      <c r="H3" s="7"/>
    </row>
    <row r="4" spans="1:9" ht="36" customHeight="1" x14ac:dyDescent="0.3">
      <c r="A4" s="10" t="s">
        <v>16</v>
      </c>
      <c r="B4" s="10" t="s">
        <v>17</v>
      </c>
      <c r="C4" s="10" t="s">
        <v>18</v>
      </c>
      <c r="D4" s="10" t="s">
        <v>2</v>
      </c>
      <c r="E4" s="24" t="s">
        <v>3</v>
      </c>
      <c r="F4" s="25" t="s">
        <v>19</v>
      </c>
      <c r="G4" s="26" t="s">
        <v>20</v>
      </c>
      <c r="H4" s="25" t="s">
        <v>21</v>
      </c>
      <c r="I4" s="27" t="s">
        <v>22</v>
      </c>
    </row>
    <row r="5" spans="1:9" ht="22.15" customHeight="1" x14ac:dyDescent="0.3">
      <c r="A5" s="15">
        <v>46135</v>
      </c>
      <c r="B5" s="8" t="s">
        <v>35</v>
      </c>
      <c r="C5" s="11" t="s">
        <v>11</v>
      </c>
      <c r="D5" s="12">
        <v>1</v>
      </c>
      <c r="E5" s="23">
        <v>13.31</v>
      </c>
      <c r="F5" s="21">
        <v>2.4</v>
      </c>
      <c r="G5" s="14">
        <v>22</v>
      </c>
      <c r="H5" s="33">
        <v>2.7</v>
      </c>
      <c r="I5" s="13">
        <f>F5/H5</f>
        <v>0.88888888888888884</v>
      </c>
    </row>
    <row r="6" spans="1:9" ht="22.15" customHeight="1" x14ac:dyDescent="0.3">
      <c r="A6" s="15">
        <v>46135</v>
      </c>
      <c r="B6" s="8" t="s">
        <v>35</v>
      </c>
      <c r="C6" s="11" t="s">
        <v>11</v>
      </c>
      <c r="D6" s="12">
        <v>2</v>
      </c>
      <c r="E6" s="23">
        <v>13.32</v>
      </c>
      <c r="F6" s="21">
        <v>2.4</v>
      </c>
      <c r="G6" s="14">
        <v>22</v>
      </c>
      <c r="H6" s="33">
        <v>2.7</v>
      </c>
      <c r="I6" s="13">
        <f>F6/H6</f>
        <v>0.88888888888888884</v>
      </c>
    </row>
    <row r="7" spans="1:9" ht="22.15" customHeight="1" x14ac:dyDescent="0.3">
      <c r="A7" s="15">
        <v>46135</v>
      </c>
      <c r="B7" s="8" t="s">
        <v>35</v>
      </c>
      <c r="C7" s="11" t="s">
        <v>11</v>
      </c>
      <c r="D7" s="12">
        <v>3</v>
      </c>
      <c r="E7" s="23">
        <v>13.31</v>
      </c>
      <c r="F7" s="21">
        <v>2.33</v>
      </c>
      <c r="G7" s="14">
        <v>22</v>
      </c>
      <c r="H7" s="33">
        <v>2.7</v>
      </c>
      <c r="I7" s="13">
        <f>F7/H7</f>
        <v>0.86296296296296293</v>
      </c>
    </row>
    <row r="8" spans="1:9" ht="22.15" customHeight="1" x14ac:dyDescent="0.3">
      <c r="A8" s="15">
        <v>46135</v>
      </c>
      <c r="B8" s="8" t="s">
        <v>35</v>
      </c>
      <c r="C8" s="11" t="s">
        <v>11</v>
      </c>
      <c r="D8" s="12">
        <v>4</v>
      </c>
      <c r="E8" s="23">
        <v>13.33</v>
      </c>
      <c r="F8" s="21">
        <v>2.34</v>
      </c>
      <c r="G8" s="14">
        <v>22</v>
      </c>
      <c r="H8" s="33">
        <v>2.7</v>
      </c>
      <c r="I8" s="13">
        <f>F8/H8</f>
        <v>0.86666666666666659</v>
      </c>
    </row>
    <row r="9" spans="1:9" ht="20.25" customHeight="1" x14ac:dyDescent="0.3">
      <c r="A9" s="44" t="s">
        <v>26</v>
      </c>
      <c r="B9" s="45"/>
      <c r="C9" s="45"/>
      <c r="D9" s="46"/>
      <c r="E9" s="28">
        <f>AVERAGE(E5:E8)</f>
        <v>13.317500000000001</v>
      </c>
      <c r="F9" s="29">
        <f>AVERAGE(F5:F8)</f>
        <v>2.3674999999999997</v>
      </c>
      <c r="G9" s="30"/>
      <c r="H9" s="30"/>
      <c r="I9" s="31">
        <f>AVERAGE(I5:I8)</f>
        <v>0.87685185185185188</v>
      </c>
    </row>
    <row r="10" spans="1:9" ht="20.25" customHeight="1" x14ac:dyDescent="0.3">
      <c r="A10" s="44" t="s">
        <v>27</v>
      </c>
      <c r="B10" s="45"/>
      <c r="C10" s="45"/>
      <c r="D10" s="46"/>
      <c r="E10" s="28">
        <f>MAX(E5:E8)</f>
        <v>13.33</v>
      </c>
      <c r="F10" s="29">
        <f>MAX(F5:F8)</f>
        <v>2.4</v>
      </c>
      <c r="G10" s="32"/>
      <c r="H10" s="30"/>
      <c r="I10" s="31">
        <f>MAX(I5:I8)</f>
        <v>0.88888888888888884</v>
      </c>
    </row>
    <row r="11" spans="1:9" ht="22.5" customHeight="1" x14ac:dyDescent="0.3">
      <c r="A11" s="44" t="s">
        <v>28</v>
      </c>
      <c r="B11" s="45"/>
      <c r="C11" s="45"/>
      <c r="D11" s="46"/>
      <c r="E11" s="28">
        <f>MIN(E5:E8)</f>
        <v>13.31</v>
      </c>
      <c r="F11" s="29">
        <f>MIN(F5:F8)</f>
        <v>2.33</v>
      </c>
      <c r="G11" s="32"/>
      <c r="H11" s="30"/>
      <c r="I11" s="31">
        <f>MIN(I5:I8)</f>
        <v>0.86296296296296293</v>
      </c>
    </row>
    <row r="12" spans="1:9" ht="119.25" customHeight="1" x14ac:dyDescent="0.3">
      <c r="A12" s="17" t="s">
        <v>6</v>
      </c>
      <c r="B12" s="34" t="s">
        <v>39</v>
      </c>
      <c r="C12" s="35"/>
      <c r="D12" s="35"/>
      <c r="E12" s="36"/>
      <c r="F12" s="16" t="s">
        <v>8</v>
      </c>
      <c r="G12" s="37"/>
      <c r="H12" s="37"/>
      <c r="I12" s="38"/>
    </row>
    <row r="13" spans="1:9" ht="154.5" customHeight="1" x14ac:dyDescent="0.3">
      <c r="A13" s="16" t="s">
        <v>7</v>
      </c>
      <c r="B13" s="39"/>
      <c r="C13" s="40"/>
      <c r="D13" s="40"/>
      <c r="E13" s="41"/>
      <c r="F13" s="16" t="s">
        <v>31</v>
      </c>
      <c r="G13" s="40"/>
      <c r="H13" s="40"/>
      <c r="I13" s="41"/>
    </row>
  </sheetData>
  <mergeCells count="8">
    <mergeCell ref="D2:E2"/>
    <mergeCell ref="B12:E12"/>
    <mergeCell ref="G12:I12"/>
    <mergeCell ref="B13:E13"/>
    <mergeCell ref="G13:I13"/>
    <mergeCell ref="A9:D9"/>
    <mergeCell ref="A10:D10"/>
    <mergeCell ref="A11:D11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2026-04-23T06:50:33Z</cp:lastPrinted>
  <dcterms:created xsi:type="dcterms:W3CDTF">2013-07-23T07:01:33Z</dcterms:created>
  <dcterms:modified xsi:type="dcterms:W3CDTF">2026-04-23T06:53:10Z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