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223 롯데아울렛 율하점\"/>
    </mc:Choice>
  </mc:AlternateContent>
  <bookViews>
    <workbookView xWindow="0" yWindow="0" windowWidth="18720" windowHeight="8235"/>
  </bookViews>
  <sheets>
    <sheet name="DC전원용" sheetId="6" r:id="rId1"/>
    <sheet name="조작전원용" sheetId="14" r:id="rId2"/>
    <sheet name="발전기 시동용" sheetId="12" r:id="rId3"/>
  </sheets>
  <definedNames>
    <definedName name="_xlnm._FilterDatabase" localSheetId="0" hidden="1">DC전원용!$A$3:$I$21</definedName>
    <definedName name="_xlnm._FilterDatabase" localSheetId="2" hidden="1">'발전기 시동용'!$A$3:$I$7</definedName>
    <definedName name="_xlnm._FilterDatabase" localSheetId="1" hidden="1">조작전원용!$A$3:$I$12</definedName>
  </definedNames>
  <calcPr calcId="191029"/>
</workbook>
</file>

<file path=xl/calcChain.xml><?xml version="1.0" encoding="utf-8"?>
<calcChain xmlns="http://schemas.openxmlformats.org/spreadsheetml/2006/main">
  <c r="I4" i="14" l="1"/>
  <c r="I5" i="14"/>
  <c r="I6" i="14"/>
  <c r="I7" i="14"/>
  <c r="I8" i="14"/>
  <c r="I9" i="14"/>
  <c r="I10" i="14"/>
  <c r="I11" i="14"/>
  <c r="I12" i="14"/>
  <c r="E13" i="14"/>
  <c r="F13" i="14"/>
  <c r="E14" i="14"/>
  <c r="F14" i="14"/>
  <c r="E15" i="14"/>
  <c r="F15" i="14"/>
  <c r="I13" i="14" l="1"/>
  <c r="I14" i="14"/>
  <c r="I15" i="14"/>
  <c r="F10" i="12"/>
  <c r="E10" i="12"/>
  <c r="F9" i="12"/>
  <c r="E9" i="12"/>
  <c r="F8" i="12"/>
  <c r="E8" i="12"/>
  <c r="I7" i="12"/>
  <c r="I6" i="12"/>
  <c r="I5" i="12"/>
  <c r="I4" i="12"/>
  <c r="I10" i="12" l="1"/>
  <c r="I8" i="12"/>
  <c r="I9" i="12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5" i="6"/>
  <c r="F24" i="6"/>
  <c r="E24" i="6"/>
  <c r="F23" i="6"/>
  <c r="E23" i="6"/>
  <c r="F22" i="6"/>
  <c r="E22" i="6"/>
  <c r="I4" i="6"/>
  <c r="I24" i="6" l="1"/>
  <c r="I22" i="6"/>
  <c r="I23" i="6"/>
</calcChain>
</file>

<file path=xl/sharedStrings.xml><?xml version="1.0" encoding="utf-8"?>
<sst xmlns="http://schemas.openxmlformats.org/spreadsheetml/2006/main" count="168" uniqueCount="48">
  <si>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</si>
  <si>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</si>
  <si>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</si>
  <si>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</si>
  <si>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</si>
  <si>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</si>
  <si>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</si>
  <si>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</si>
  <si>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</si>
  <si>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</si>
  <si>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</si>
  <si>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</si>
  <si>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</si>
  <si>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</si>
  <si>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</si>
  <si>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</si>
  <si>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</si>
  <si>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</si>
  <si>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</si>
  <si>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DC전원용</t>
    <phoneticPr fontId="19" type="noConversion"/>
  </si>
  <si>
    <t>BS</t>
    <phoneticPr fontId="19" type="noConversion"/>
  </si>
  <si>
    <t>발전기 시동용</t>
    <phoneticPr fontId="19" type="noConversion"/>
  </si>
  <si>
    <t>조작전원용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</si>
  <si>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</si>
  <si>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</si>
  <si>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</si>
  <si>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</si>
  <si>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제조일자</t>
    <phoneticPr fontId="19" type="noConversion"/>
  </si>
  <si>
    <t>ESP200</t>
    <phoneticPr fontId="19" type="noConversion"/>
  </si>
  <si>
    <r>
      <t xml:space="preserve">ITX200(아트라스 </t>
    </r>
    <r>
      <rPr>
        <sz val="11"/>
        <color theme="1"/>
        <rFont val="Gulim"/>
        <family val="3"/>
        <charset val="129"/>
      </rPr>
      <t>社)</t>
    </r>
    <phoneticPr fontId="19" type="noConversion"/>
  </si>
  <si>
    <t>2025.11.21</t>
    <phoneticPr fontId="19" type="noConversion"/>
  </si>
  <si>
    <t>롯데아울렛 율하점</t>
    <phoneticPr fontId="19" type="noConversion"/>
  </si>
  <si>
    <t>-</t>
    <phoneticPr fontId="19" type="noConversion"/>
  </si>
  <si>
    <t>롯데아울렛 율하점</t>
    <phoneticPr fontId="19" type="noConversion"/>
  </si>
  <si>
    <t>1</t>
    <phoneticPr fontId="19" type="noConversion"/>
  </si>
  <si>
    <t>2</t>
  </si>
  <si>
    <t>3</t>
  </si>
  <si>
    <t>4</t>
  </si>
  <si>
    <t>5</t>
  </si>
  <si>
    <t>6</t>
  </si>
  <si>
    <t>7</t>
  </si>
  <si>
    <t>8</t>
  </si>
  <si>
    <t>9</t>
  </si>
  <si>
    <t>13..24</t>
  </si>
  <si>
    <t>1. 사용기간 : 약 2년
2. 전압 및 내부저항 : 이상없음
3..제품 상태 : 이상없음</t>
    <phoneticPr fontId="19" type="noConversion"/>
  </si>
  <si>
    <t>2024.04.07</t>
    <phoneticPr fontId="19" type="noConversion"/>
  </si>
  <si>
    <t>공간협소로 측정불가</t>
    <phoneticPr fontId="19" type="noConversion"/>
  </si>
  <si>
    <t>1. 공간협소로 일부전지 측정
2. 전지 전압 및 내부저항 : 부족충전으로 충전 전압 조정 요청
  →제품 상단 제품설명 스티커 참조
3. 정상운영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</si>
</sst>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33" borderId="10" xfId="0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49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3" xfId="42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2" fontId="20" fillId="0" borderId="14" xfId="0" applyNumberFormat="1" applyFont="1" applyFill="1" applyBorder="1" applyAlignment="1">
      <alignment horizontal="center" vertical="center"/>
    </xf>
    <xf numFmtId="2" fontId="20" fillId="0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618227</xdr:colOff>
      <xdr:row>25</xdr:row>
      <xdr:rowOff>127075</xdr:rowOff>
    </xdr:from>
    <xdr:to>
      <xdr:col>8</xdr:col>
      <xdr:colOff>226021</xdr:colOff>
      <xdr:row>25</xdr:row>
      <xdr:rowOff>1872061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E1DF19D-2314-4589-BFFF-7CB13CAFFC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043" t="34391" r="25268" b="28793"/>
        <a:stretch/>
      </xdr:blipFill>
      <xdr:spPr>
        <a:xfrm>
          <a:off x="6691815" y="6772163"/>
          <a:ext cx="1759324" cy="1744986"/>
        </a:xfrm>
        <a:prstGeom prst="rect">
          <a:avLst/>
        </a:prstGeom>
      </xdr:spPr>
    </xdr:pic>
    <xdr:clientData/>
  </xdr:twoCellAnchor>
  <xdr:twoCellAnchor editAs="oneCell">
    <xdr:from>
      <xdr:col>6</xdr:col>
      <xdr:colOff>465156</xdr:colOff>
      <xdr:row>24</xdr:row>
      <xdr:rowOff>190723</xdr:rowOff>
    </xdr:from>
    <xdr:to>
      <xdr:col>8</xdr:col>
      <xdr:colOff>431143</xdr:colOff>
      <xdr:row>24</xdr:row>
      <xdr:rowOff>1262454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FA06F39-D13D-4546-B7A3-DD6692B85C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284" t="48277" b="34376"/>
        <a:stretch/>
      </xdr:blipFill>
      <xdr:spPr>
        <a:xfrm>
          <a:off x="6538744" y="5356635"/>
          <a:ext cx="2117517" cy="1071731"/>
        </a:xfrm>
        <a:prstGeom prst="rect">
          <a:avLst/>
        </a:prstGeom>
      </xdr:spPr>
    </xdr:pic>
    <xdr:clientData/>
  </xdr:twoCellAnchor>
  <xdr:twoCellAnchor editAs="oneCell">
    <xdr:from>
      <xdr:col>2</xdr:col>
      <xdr:colOff>646133</xdr:colOff>
      <xdr:row>25</xdr:row>
      <xdr:rowOff>33617</xdr:rowOff>
    </xdr:from>
    <xdr:to>
      <xdr:col>4</xdr:col>
      <xdr:colOff>661147</xdr:colOff>
      <xdr:row>25</xdr:row>
      <xdr:rowOff>1993292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4F4C0F0-995E-4324-8E27-4962D40237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07" t="47380" r="14789" b="31487"/>
        <a:stretch/>
      </xdr:blipFill>
      <xdr:spPr>
        <a:xfrm>
          <a:off x="3212280" y="6678705"/>
          <a:ext cx="1684691" cy="1959675"/>
        </a:xfrm>
        <a:prstGeom prst="rect">
          <a:avLst/>
        </a:prstGeom>
      </xdr:spPr>
    </xdr:pic>
    <xdr:clientData/>
  </xdr:twoCellAnchor>
  <xdr:twoCellAnchor editAs="oneCell">
    <xdr:from>
      <xdr:col>1</xdr:col>
      <xdr:colOff>140047</xdr:colOff>
      <xdr:row>25</xdr:row>
      <xdr:rowOff>45075</xdr:rowOff>
    </xdr:from>
    <xdr:to>
      <xdr:col>2</xdr:col>
      <xdr:colOff>522867</xdr:colOff>
      <xdr:row>25</xdr:row>
      <xdr:rowOff>2009664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A03E7110-506F-4C55-B0EE-7CA4B3F53C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318" b="3934"/>
        <a:stretch/>
      </xdr:blipFill>
      <xdr:spPr>
        <a:xfrm>
          <a:off x="1271841" y="6690163"/>
          <a:ext cx="1817173" cy="19645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268941</xdr:colOff>
      <xdr:row>15</xdr:row>
      <xdr:rowOff>1837766</xdr:rowOff>
    </xdr:from>
    <xdr:to>
      <xdr:col>3</xdr:col>
      <xdr:colOff>778023</xdr:colOff>
      <xdr:row>16</xdr:row>
      <xdr:rowOff>2158365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F05FD32-A12D-4AC9-8F43-3B53DFF4D3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735" y="5715001"/>
          <a:ext cx="2925743" cy="2193887"/>
        </a:xfrm>
        <a:prstGeom prst="rect">
          <a:avLst/>
        </a:prstGeom>
      </xdr:spPr>
    </xdr:pic>
    <xdr:clientData/>
  </xdr:twoCellAnchor>
  <xdr:twoCellAnchor editAs="oneCell">
    <xdr:from>
      <xdr:col>6</xdr:col>
      <xdr:colOff>323241</xdr:colOff>
      <xdr:row>15</xdr:row>
      <xdr:rowOff>1857105</xdr:rowOff>
    </xdr:from>
    <xdr:to>
      <xdr:col>8</xdr:col>
      <xdr:colOff>1088828</xdr:colOff>
      <xdr:row>16</xdr:row>
      <xdr:rowOff>2177704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1B9B53A-A0F1-4BE1-B16A-E8DCCE6EB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31300" y="5734340"/>
          <a:ext cx="2913306" cy="219007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239136</xdr:colOff>
      <xdr:row>11</xdr:row>
      <xdr:rowOff>216493</xdr:rowOff>
    </xdr:from>
    <xdr:to>
      <xdr:col>8</xdr:col>
      <xdr:colOff>779060</xdr:colOff>
      <xdr:row>11</xdr:row>
      <xdr:rowOff>1746213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2C288E7-C684-49CC-B072-058DC3AAE6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6600" t="37075" r="21974" b="34318"/>
        <a:stretch/>
      </xdr:blipFill>
      <xdr:spPr>
        <a:xfrm rot="16200000">
          <a:off x="6893591" y="3714567"/>
          <a:ext cx="1529720" cy="2691454"/>
        </a:xfrm>
        <a:prstGeom prst="rect">
          <a:avLst/>
        </a:prstGeom>
      </xdr:spPr>
    </xdr:pic>
    <xdr:clientData/>
  </xdr:twoCellAnchor>
  <xdr:twoCellAnchor editAs="oneCell">
    <xdr:from>
      <xdr:col>6</xdr:col>
      <xdr:colOff>304469</xdr:colOff>
      <xdr:row>10</xdr:row>
      <xdr:rowOff>173574</xdr:rowOff>
    </xdr:from>
    <xdr:to>
      <xdr:col>8</xdr:col>
      <xdr:colOff>719083</xdr:colOff>
      <xdr:row>10</xdr:row>
      <xdr:rowOff>1382945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339398C-0CF3-47DB-9145-B39FEA03B5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458" t="29610" r="18128" b="15419"/>
        <a:stretch/>
      </xdr:blipFill>
      <xdr:spPr>
        <a:xfrm rot="16200000">
          <a:off x="7056443" y="1994100"/>
          <a:ext cx="1209371" cy="2566144"/>
        </a:xfrm>
        <a:prstGeom prst="rect">
          <a:avLst/>
        </a:prstGeom>
      </xdr:spPr>
    </xdr:pic>
    <xdr:clientData/>
  </xdr:twoCellAnchor>
  <xdr:twoCellAnchor editAs="oneCell">
    <xdr:from>
      <xdr:col>1</xdr:col>
      <xdr:colOff>410806</xdr:colOff>
      <xdr:row>11</xdr:row>
      <xdr:rowOff>83112</xdr:rowOff>
    </xdr:from>
    <xdr:to>
      <xdr:col>4</xdr:col>
      <xdr:colOff>237227</xdr:colOff>
      <xdr:row>11</xdr:row>
      <xdr:rowOff>1918111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D63C85E-41F0-4559-A121-BAC74728E5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" t="11698" r="6767" b="21920"/>
        <a:stretch/>
      </xdr:blipFill>
      <xdr:spPr>
        <a:xfrm>
          <a:off x="1542600" y="3792259"/>
          <a:ext cx="2928546" cy="18330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zoomScale="85" zoomScaleNormal="85" workbookViewId="0">
      <selection activeCell="G10" sqref="G10"/>
    </sheetView>
  </sheetViews>
  <sheetFormatPr defaultColWidth="9" defaultRowHeight="15.75"/>
  <cols>
    <col min="1" max="1" width="14.875" style="10" customWidth="1"/>
    <col min="2" max="2" width="18.75" style="10" bestFit="1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/>
    <row r="2" spans="1:9" ht="45.6" customHeight="1" thickBot="1">
      <c r="A2" s="21" t="s">
        <v>0</v>
      </c>
      <c r="B2" s="21" t="s">
        <v>29</v>
      </c>
      <c r="C2" s="21" t="s">
        <v>1</v>
      </c>
      <c r="D2" s="53" t="s">
        <v>30</v>
      </c>
      <c r="E2" s="54"/>
      <c r="F2" s="13" t="s">
        <v>5</v>
      </c>
      <c r="G2" s="17" t="s">
        <v>20</v>
      </c>
      <c r="H2" s="21" t="s">
        <v>6</v>
      </c>
      <c r="I2" s="13">
        <v>18</v>
      </c>
    </row>
    <row r="3" spans="1:9" ht="31.5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>
      <c r="A4" s="1">
        <v>46077</v>
      </c>
      <c r="B4" s="4" t="s">
        <v>31</v>
      </c>
      <c r="C4" s="4" t="s">
        <v>19</v>
      </c>
      <c r="D4" s="2">
        <v>1</v>
      </c>
      <c r="E4" s="59" t="s">
        <v>46</v>
      </c>
      <c r="F4" s="60"/>
      <c r="G4" s="7">
        <v>21</v>
      </c>
      <c r="H4" s="8" t="s">
        <v>32</v>
      </c>
      <c r="I4" s="9" t="e">
        <f t="shared" ref="I4:I5" si="0">F4/H4</f>
        <v>#VALUE!</v>
      </c>
    </row>
    <row r="5" spans="1:9">
      <c r="A5" s="1">
        <v>46077</v>
      </c>
      <c r="B5" s="4" t="s">
        <v>31</v>
      </c>
      <c r="C5" s="4" t="s">
        <v>19</v>
      </c>
      <c r="D5" s="2">
        <v>2</v>
      </c>
      <c r="E5" s="59" t="s">
        <v>46</v>
      </c>
      <c r="F5" s="60"/>
      <c r="G5" s="7">
        <v>21</v>
      </c>
      <c r="H5" s="8" t="s">
        <v>32</v>
      </c>
      <c r="I5" s="9" t="e">
        <f t="shared" si="0"/>
        <v>#VALUE!</v>
      </c>
    </row>
    <row r="6" spans="1:9">
      <c r="A6" s="1">
        <v>46077</v>
      </c>
      <c r="B6" s="4" t="s">
        <v>31</v>
      </c>
      <c r="C6" s="4" t="s">
        <v>19</v>
      </c>
      <c r="D6" s="2">
        <v>3</v>
      </c>
      <c r="E6" s="6">
        <v>13.04</v>
      </c>
      <c r="F6" s="6">
        <v>2.85</v>
      </c>
      <c r="G6" s="7">
        <v>21</v>
      </c>
      <c r="H6" s="8" t="s">
        <v>32</v>
      </c>
      <c r="I6" s="9" t="e">
        <f t="shared" ref="I6:I21" si="1">F6/H6</f>
        <v>#VALUE!</v>
      </c>
    </row>
    <row r="7" spans="1:9">
      <c r="A7" s="1">
        <v>46077</v>
      </c>
      <c r="B7" s="4" t="s">
        <v>31</v>
      </c>
      <c r="C7" s="4" t="s">
        <v>19</v>
      </c>
      <c r="D7" s="2">
        <v>4</v>
      </c>
      <c r="E7" s="6">
        <v>13.03</v>
      </c>
      <c r="F7" s="6">
        <v>2.83</v>
      </c>
      <c r="G7" s="7">
        <v>21</v>
      </c>
      <c r="H7" s="8" t="s">
        <v>32</v>
      </c>
      <c r="I7" s="9" t="e">
        <f t="shared" si="1"/>
        <v>#VALUE!</v>
      </c>
    </row>
    <row r="8" spans="1:9">
      <c r="A8" s="1">
        <v>46077</v>
      </c>
      <c r="B8" s="4" t="s">
        <v>31</v>
      </c>
      <c r="C8" s="4" t="s">
        <v>19</v>
      </c>
      <c r="D8" s="2">
        <v>5</v>
      </c>
      <c r="E8" s="6">
        <v>13.07</v>
      </c>
      <c r="F8" s="6">
        <v>2.75</v>
      </c>
      <c r="G8" s="7">
        <v>21</v>
      </c>
      <c r="H8" s="8" t="s">
        <v>32</v>
      </c>
      <c r="I8" s="9" t="e">
        <f t="shared" si="1"/>
        <v>#VALUE!</v>
      </c>
    </row>
    <row r="9" spans="1:9">
      <c r="A9" s="1">
        <v>46077</v>
      </c>
      <c r="B9" s="4" t="s">
        <v>31</v>
      </c>
      <c r="C9" s="4" t="s">
        <v>19</v>
      </c>
      <c r="D9" s="2">
        <v>6</v>
      </c>
      <c r="E9" s="59" t="s">
        <v>46</v>
      </c>
      <c r="F9" s="60"/>
      <c r="G9" s="7">
        <v>21</v>
      </c>
      <c r="H9" s="8" t="s">
        <v>32</v>
      </c>
      <c r="I9" s="9" t="e">
        <f t="shared" si="1"/>
        <v>#VALUE!</v>
      </c>
    </row>
    <row r="10" spans="1:9">
      <c r="A10" s="1">
        <v>46077</v>
      </c>
      <c r="B10" s="4" t="s">
        <v>31</v>
      </c>
      <c r="C10" s="4" t="s">
        <v>19</v>
      </c>
      <c r="D10" s="2">
        <v>7</v>
      </c>
      <c r="E10" s="6">
        <v>13.05</v>
      </c>
      <c r="F10" s="6">
        <v>2.81</v>
      </c>
      <c r="G10" s="7">
        <v>21</v>
      </c>
      <c r="H10" s="8" t="s">
        <v>32</v>
      </c>
      <c r="I10" s="9" t="e">
        <f t="shared" si="1"/>
        <v>#VALUE!</v>
      </c>
    </row>
    <row r="11" spans="1:9">
      <c r="A11" s="1">
        <v>46077</v>
      </c>
      <c r="B11" s="4" t="s">
        <v>31</v>
      </c>
      <c r="C11" s="4" t="s">
        <v>19</v>
      </c>
      <c r="D11" s="2">
        <v>8</v>
      </c>
      <c r="E11" s="6">
        <v>13.07</v>
      </c>
      <c r="F11" s="6">
        <v>2.73</v>
      </c>
      <c r="G11" s="7">
        <v>21</v>
      </c>
      <c r="H11" s="8" t="s">
        <v>32</v>
      </c>
      <c r="I11" s="9" t="e">
        <f t="shared" si="1"/>
        <v>#VALUE!</v>
      </c>
    </row>
    <row r="12" spans="1:9">
      <c r="A12" s="1">
        <v>46077</v>
      </c>
      <c r="B12" s="4" t="s">
        <v>31</v>
      </c>
      <c r="C12" s="4" t="s">
        <v>19</v>
      </c>
      <c r="D12" s="2">
        <v>9</v>
      </c>
      <c r="E12" s="6">
        <v>13.05</v>
      </c>
      <c r="F12" s="6">
        <v>2.8</v>
      </c>
      <c r="G12" s="7">
        <v>21</v>
      </c>
      <c r="H12" s="8" t="s">
        <v>32</v>
      </c>
      <c r="I12" s="9" t="e">
        <f t="shared" si="1"/>
        <v>#VALUE!</v>
      </c>
    </row>
    <row r="13" spans="1:9">
      <c r="A13" s="1">
        <v>46077</v>
      </c>
      <c r="B13" s="4" t="s">
        <v>31</v>
      </c>
      <c r="C13" s="4" t="s">
        <v>19</v>
      </c>
      <c r="D13" s="2">
        <v>10</v>
      </c>
      <c r="E13" s="6">
        <v>13.06</v>
      </c>
      <c r="F13" s="6">
        <v>2.82</v>
      </c>
      <c r="G13" s="7">
        <v>21</v>
      </c>
      <c r="H13" s="8" t="s">
        <v>32</v>
      </c>
      <c r="I13" s="9" t="e">
        <f t="shared" si="1"/>
        <v>#VALUE!</v>
      </c>
    </row>
    <row r="14" spans="1:9">
      <c r="A14" s="1">
        <v>46077</v>
      </c>
      <c r="B14" s="4" t="s">
        <v>31</v>
      </c>
      <c r="C14" s="4" t="s">
        <v>19</v>
      </c>
      <c r="D14" s="2">
        <v>11</v>
      </c>
      <c r="E14" s="59" t="s">
        <v>46</v>
      </c>
      <c r="F14" s="60"/>
      <c r="G14" s="7">
        <v>21</v>
      </c>
      <c r="H14" s="8" t="s">
        <v>32</v>
      </c>
      <c r="I14" s="9" t="e">
        <f t="shared" si="1"/>
        <v>#VALUE!</v>
      </c>
    </row>
    <row r="15" spans="1:9">
      <c r="A15" s="1">
        <v>46077</v>
      </c>
      <c r="B15" s="4" t="s">
        <v>31</v>
      </c>
      <c r="C15" s="4" t="s">
        <v>19</v>
      </c>
      <c r="D15" s="2">
        <v>12</v>
      </c>
      <c r="E15" s="6">
        <v>13.03</v>
      </c>
      <c r="F15" s="6">
        <v>2.82</v>
      </c>
      <c r="G15" s="7">
        <v>21</v>
      </c>
      <c r="H15" s="8" t="s">
        <v>32</v>
      </c>
      <c r="I15" s="9" t="e">
        <f t="shared" si="1"/>
        <v>#VALUE!</v>
      </c>
    </row>
    <row r="16" spans="1:9">
      <c r="A16" s="1">
        <v>46077</v>
      </c>
      <c r="B16" s="4" t="s">
        <v>31</v>
      </c>
      <c r="C16" s="4" t="s">
        <v>19</v>
      </c>
      <c r="D16" s="2">
        <v>13</v>
      </c>
      <c r="E16" s="6">
        <v>13.06</v>
      </c>
      <c r="F16" s="6">
        <v>2.76</v>
      </c>
      <c r="G16" s="7">
        <v>21</v>
      </c>
      <c r="H16" s="8" t="s">
        <v>32</v>
      </c>
      <c r="I16" s="9" t="e">
        <f t="shared" si="1"/>
        <v>#VALUE!</v>
      </c>
    </row>
    <row r="17" spans="1:9">
      <c r="A17" s="1">
        <v>46077</v>
      </c>
      <c r="B17" s="4" t="s">
        <v>31</v>
      </c>
      <c r="C17" s="4" t="s">
        <v>19</v>
      </c>
      <c r="D17" s="2">
        <v>14</v>
      </c>
      <c r="E17" s="6">
        <v>13.09</v>
      </c>
      <c r="F17" s="6">
        <v>2.81</v>
      </c>
      <c r="G17" s="7">
        <v>21</v>
      </c>
      <c r="H17" s="8" t="s">
        <v>32</v>
      </c>
      <c r="I17" s="9" t="e">
        <f t="shared" si="1"/>
        <v>#VALUE!</v>
      </c>
    </row>
    <row r="18" spans="1:9">
      <c r="A18" s="1">
        <v>46077</v>
      </c>
      <c r="B18" s="4" t="s">
        <v>31</v>
      </c>
      <c r="C18" s="4" t="s">
        <v>19</v>
      </c>
      <c r="D18" s="2">
        <v>15</v>
      </c>
      <c r="E18" s="6">
        <v>13.04</v>
      </c>
      <c r="F18" s="6">
        <v>2.84</v>
      </c>
      <c r="G18" s="7">
        <v>21</v>
      </c>
      <c r="H18" s="8" t="s">
        <v>32</v>
      </c>
      <c r="I18" s="9" t="e">
        <f t="shared" si="1"/>
        <v>#VALUE!</v>
      </c>
    </row>
    <row r="19" spans="1:9">
      <c r="A19" s="1">
        <v>46077</v>
      </c>
      <c r="B19" s="4" t="s">
        <v>31</v>
      </c>
      <c r="C19" s="4" t="s">
        <v>19</v>
      </c>
      <c r="D19" s="2">
        <v>16</v>
      </c>
      <c r="E19" s="59" t="s">
        <v>46</v>
      </c>
      <c r="F19" s="60"/>
      <c r="G19" s="7">
        <v>21</v>
      </c>
      <c r="H19" s="8" t="s">
        <v>32</v>
      </c>
      <c r="I19" s="9" t="e">
        <f t="shared" si="1"/>
        <v>#VALUE!</v>
      </c>
    </row>
    <row r="20" spans="1:9">
      <c r="A20" s="1">
        <v>46077</v>
      </c>
      <c r="B20" s="4" t="s">
        <v>31</v>
      </c>
      <c r="C20" s="4" t="s">
        <v>19</v>
      </c>
      <c r="D20" s="2">
        <v>17</v>
      </c>
      <c r="E20" s="6">
        <v>13.06</v>
      </c>
      <c r="F20" s="6">
        <v>2.82</v>
      </c>
      <c r="G20" s="7">
        <v>21</v>
      </c>
      <c r="H20" s="8" t="s">
        <v>32</v>
      </c>
      <c r="I20" s="9" t="e">
        <f t="shared" si="1"/>
        <v>#VALUE!</v>
      </c>
    </row>
    <row r="21" spans="1:9">
      <c r="A21" s="1">
        <v>46077</v>
      </c>
      <c r="B21" s="4" t="s">
        <v>31</v>
      </c>
      <c r="C21" s="4" t="s">
        <v>19</v>
      </c>
      <c r="D21" s="2">
        <v>18</v>
      </c>
      <c r="E21" s="6">
        <v>13.1</v>
      </c>
      <c r="F21" s="6">
        <v>2.81</v>
      </c>
      <c r="G21" s="7">
        <v>21</v>
      </c>
      <c r="H21" s="8" t="s">
        <v>32</v>
      </c>
      <c r="I21" s="9" t="e">
        <f t="shared" si="1"/>
        <v>#VALUE!</v>
      </c>
    </row>
    <row r="22" spans="1:9">
      <c r="A22" s="55" t="s">
        <v>15</v>
      </c>
      <c r="B22" s="56"/>
      <c r="C22" s="56"/>
      <c r="D22" s="57"/>
      <c r="E22" s="6">
        <f>AVERAGE(E4:E21)</f>
        <v>13.057692307692305</v>
      </c>
      <c r="F22" s="6">
        <f>AVERAGE(F4:F21)</f>
        <v>2.8038461538461541</v>
      </c>
      <c r="G22" s="8"/>
      <c r="H22" s="8"/>
      <c r="I22" s="18" t="e">
        <f>AVERAGE(I4:I21)</f>
        <v>#VALUE!</v>
      </c>
    </row>
    <row r="23" spans="1:9">
      <c r="A23" s="55" t="s">
        <v>16</v>
      </c>
      <c r="B23" s="56"/>
      <c r="C23" s="56"/>
      <c r="D23" s="57"/>
      <c r="E23" s="6">
        <f>MAX(E4:E21)</f>
        <v>13.1</v>
      </c>
      <c r="F23" s="6">
        <f>MAX(F4:F21)</f>
        <v>2.85</v>
      </c>
      <c r="G23" s="7"/>
      <c r="H23" s="8"/>
      <c r="I23" s="18" t="e">
        <f>MAX(I4:I21)</f>
        <v>#VALUE!</v>
      </c>
    </row>
    <row r="24" spans="1:9">
      <c r="A24" s="55" t="s">
        <v>17</v>
      </c>
      <c r="B24" s="56"/>
      <c r="C24" s="56"/>
      <c r="D24" s="57"/>
      <c r="E24" s="6">
        <f>MIN(E4:E21)</f>
        <v>13.03</v>
      </c>
      <c r="F24" s="6">
        <f>MIN(F4:F21)</f>
        <v>2.73</v>
      </c>
      <c r="G24" s="7"/>
      <c r="H24" s="8"/>
      <c r="I24" s="18" t="e">
        <f>MIN(I4:I21)</f>
        <v>#VALUE!</v>
      </c>
    </row>
    <row r="25" spans="1:9" ht="116.45" customHeight="1">
      <c r="A25" s="1" t="s">
        <v>9</v>
      </c>
      <c r="B25" s="58" t="s">
        <v>47</v>
      </c>
      <c r="C25" s="49"/>
      <c r="D25" s="49"/>
      <c r="E25" s="50"/>
      <c r="F25" s="5" t="s">
        <v>10</v>
      </c>
      <c r="G25" s="49"/>
      <c r="H25" s="49"/>
      <c r="I25" s="50"/>
    </row>
    <row r="26" spans="1:9" ht="161.25" customHeight="1">
      <c r="A26" s="5" t="s">
        <v>11</v>
      </c>
      <c r="B26" s="48"/>
      <c r="C26" s="49"/>
      <c r="D26" s="49"/>
      <c r="E26" s="50"/>
      <c r="F26" s="5"/>
      <c r="G26" s="51"/>
      <c r="H26" s="51"/>
      <c r="I26" s="52"/>
    </row>
    <row r="27" spans="1:9">
      <c r="H27" s="16"/>
    </row>
    <row r="28" spans="1:9">
      <c r="H28" s="16"/>
    </row>
    <row r="29" spans="1:9">
      <c r="H29" s="16"/>
    </row>
    <row r="30" spans="1:9">
      <c r="H30" s="16"/>
    </row>
  </sheetData>
  <autoFilter ref="A3:I21"/>
  <mergeCells count="13">
    <mergeCell ref="B26:E26"/>
    <mergeCell ref="G26:I26"/>
    <mergeCell ref="D2:E2"/>
    <mergeCell ref="A22:D22"/>
    <mergeCell ref="A23:D23"/>
    <mergeCell ref="A24:D24"/>
    <mergeCell ref="B25:E25"/>
    <mergeCell ref="G25:I25"/>
    <mergeCell ref="E4:F4"/>
    <mergeCell ref="E5:F5"/>
    <mergeCell ref="E9:F9"/>
    <mergeCell ref="E14:F14"/>
    <mergeCell ref="E19:F1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zoomScale="85" zoomScaleNormal="85" workbookViewId="0">
      <selection activeCell="J13" sqref="J13"/>
    </sheetView>
  </sheetViews>
  <sheetFormatPr defaultColWidth="9" defaultRowHeight="15.75"/>
  <cols>
    <col min="1" max="1" width="14.875" style="10" customWidth="1"/>
    <col min="2" max="2" width="17.5" style="10" bestFit="1" customWidth="1"/>
    <col min="3" max="3" width="14.25" style="10" bestFit="1" customWidth="1"/>
    <col min="4" max="4" width="10.75" style="10" bestFit="1" customWidth="1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7.25" thickBot="1">
      <c r="J1"/>
    </row>
    <row r="2" spans="1:11" ht="45.6" customHeight="1" thickBot="1">
      <c r="A2" s="45" t="s">
        <v>0</v>
      </c>
      <c r="B2" s="47" t="s">
        <v>28</v>
      </c>
      <c r="C2" s="45" t="s">
        <v>27</v>
      </c>
      <c r="D2" s="67" t="s">
        <v>45</v>
      </c>
      <c r="E2" s="68"/>
      <c r="F2" s="44" t="s">
        <v>5</v>
      </c>
      <c r="G2" s="46" t="s">
        <v>20</v>
      </c>
      <c r="H2" s="45" t="s">
        <v>6</v>
      </c>
      <c r="I2" s="44">
        <v>9</v>
      </c>
      <c r="J2"/>
      <c r="K2"/>
    </row>
    <row r="3" spans="1:11" ht="31.5">
      <c r="A3" s="43" t="s">
        <v>7</v>
      </c>
      <c r="B3" s="43" t="s">
        <v>4</v>
      </c>
      <c r="C3" s="43" t="s">
        <v>12</v>
      </c>
      <c r="D3" s="43" t="s">
        <v>26</v>
      </c>
      <c r="E3" s="42" t="s">
        <v>3</v>
      </c>
      <c r="F3" s="40" t="s">
        <v>25</v>
      </c>
      <c r="G3" s="41" t="s">
        <v>24</v>
      </c>
      <c r="H3" s="40" t="s">
        <v>23</v>
      </c>
      <c r="I3" s="39" t="s">
        <v>14</v>
      </c>
      <c r="J3"/>
      <c r="K3"/>
    </row>
    <row r="4" spans="1:11" ht="16.5">
      <c r="A4" s="38">
        <v>46077</v>
      </c>
      <c r="B4" s="37" t="s">
        <v>33</v>
      </c>
      <c r="C4" s="36" t="s">
        <v>22</v>
      </c>
      <c r="D4" s="35" t="s">
        <v>34</v>
      </c>
      <c r="E4" s="34">
        <v>13.21</v>
      </c>
      <c r="F4" s="33">
        <v>2.2799999999999998</v>
      </c>
      <c r="G4" s="32">
        <v>23</v>
      </c>
      <c r="H4" s="31">
        <v>2.2999999999999998</v>
      </c>
      <c r="I4" s="30">
        <f t="shared" ref="I4:I12" si="0">F4/H4</f>
        <v>0.9913043478260869</v>
      </c>
      <c r="J4"/>
      <c r="K4"/>
    </row>
    <row r="5" spans="1:11" ht="16.5">
      <c r="A5" s="38">
        <v>46077</v>
      </c>
      <c r="B5" s="37" t="s">
        <v>33</v>
      </c>
      <c r="C5" s="36" t="s">
        <v>22</v>
      </c>
      <c r="D5" s="35" t="s">
        <v>35</v>
      </c>
      <c r="E5" s="34">
        <v>13.25</v>
      </c>
      <c r="F5" s="33">
        <v>2.27</v>
      </c>
      <c r="G5" s="32">
        <v>23</v>
      </c>
      <c r="H5" s="31">
        <v>2.2999999999999998</v>
      </c>
      <c r="I5" s="30">
        <f t="shared" si="0"/>
        <v>0.98695652173913051</v>
      </c>
      <c r="J5"/>
      <c r="K5"/>
    </row>
    <row r="6" spans="1:11" ht="16.5">
      <c r="A6" s="38">
        <v>46077</v>
      </c>
      <c r="B6" s="37" t="s">
        <v>33</v>
      </c>
      <c r="C6" s="36" t="s">
        <v>22</v>
      </c>
      <c r="D6" s="35" t="s">
        <v>36</v>
      </c>
      <c r="E6" s="34">
        <v>13.22</v>
      </c>
      <c r="F6" s="33">
        <v>2.2799999999999998</v>
      </c>
      <c r="G6" s="32">
        <v>23</v>
      </c>
      <c r="H6" s="31">
        <v>2.2999999999999998</v>
      </c>
      <c r="I6" s="30">
        <f t="shared" si="0"/>
        <v>0.9913043478260869</v>
      </c>
      <c r="J6"/>
      <c r="K6"/>
    </row>
    <row r="7" spans="1:11" ht="16.5">
      <c r="A7" s="38">
        <v>46077</v>
      </c>
      <c r="B7" s="37" t="s">
        <v>33</v>
      </c>
      <c r="C7" s="36" t="s">
        <v>22</v>
      </c>
      <c r="D7" s="35" t="s">
        <v>37</v>
      </c>
      <c r="E7" s="34" t="s">
        <v>43</v>
      </c>
      <c r="F7" s="33">
        <v>2.34</v>
      </c>
      <c r="G7" s="32">
        <v>23</v>
      </c>
      <c r="H7" s="31">
        <v>2.2999999999999998</v>
      </c>
      <c r="I7" s="30">
        <f t="shared" si="0"/>
        <v>1.0173913043478262</v>
      </c>
      <c r="J7"/>
      <c r="K7"/>
    </row>
    <row r="8" spans="1:11" ht="16.5">
      <c r="A8" s="38">
        <v>46077</v>
      </c>
      <c r="B8" s="37" t="s">
        <v>33</v>
      </c>
      <c r="C8" s="36" t="s">
        <v>22</v>
      </c>
      <c r="D8" s="35" t="s">
        <v>38</v>
      </c>
      <c r="E8" s="34">
        <v>13.28</v>
      </c>
      <c r="F8" s="33">
        <v>2.15</v>
      </c>
      <c r="G8" s="32">
        <v>23</v>
      </c>
      <c r="H8" s="31">
        <v>2.2999999999999998</v>
      </c>
      <c r="I8" s="30">
        <f t="shared" si="0"/>
        <v>0.93478260869565222</v>
      </c>
      <c r="J8"/>
      <c r="K8"/>
    </row>
    <row r="9" spans="1:11" ht="16.5">
      <c r="A9" s="38">
        <v>46077</v>
      </c>
      <c r="B9" s="37" t="s">
        <v>33</v>
      </c>
      <c r="C9" s="36" t="s">
        <v>22</v>
      </c>
      <c r="D9" s="35" t="s">
        <v>39</v>
      </c>
      <c r="E9" s="34">
        <v>13.28</v>
      </c>
      <c r="F9" s="33">
        <v>2.33</v>
      </c>
      <c r="G9" s="32">
        <v>23</v>
      </c>
      <c r="H9" s="31">
        <v>2.2999999999999998</v>
      </c>
      <c r="I9" s="30">
        <f t="shared" si="0"/>
        <v>1.0130434782608697</v>
      </c>
      <c r="J9"/>
      <c r="K9"/>
    </row>
    <row r="10" spans="1:11" ht="16.5">
      <c r="A10" s="38">
        <v>46077</v>
      </c>
      <c r="B10" s="37" t="s">
        <v>33</v>
      </c>
      <c r="C10" s="36" t="s">
        <v>22</v>
      </c>
      <c r="D10" s="35" t="s">
        <v>40</v>
      </c>
      <c r="E10" s="34">
        <v>13.24</v>
      </c>
      <c r="F10" s="33">
        <v>2.34</v>
      </c>
      <c r="G10" s="32">
        <v>23</v>
      </c>
      <c r="H10" s="31">
        <v>2.2999999999999998</v>
      </c>
      <c r="I10" s="30">
        <f t="shared" si="0"/>
        <v>1.0173913043478262</v>
      </c>
      <c r="J10"/>
      <c r="K10"/>
    </row>
    <row r="11" spans="1:11" ht="16.5">
      <c r="A11" s="38">
        <v>46077</v>
      </c>
      <c r="B11" s="37" t="s">
        <v>33</v>
      </c>
      <c r="C11" s="36" t="s">
        <v>22</v>
      </c>
      <c r="D11" s="35" t="s">
        <v>41</v>
      </c>
      <c r="E11" s="34">
        <v>13.22</v>
      </c>
      <c r="F11" s="33">
        <v>2.2599999999999998</v>
      </c>
      <c r="G11" s="32">
        <v>23</v>
      </c>
      <c r="H11" s="31">
        <v>2.2999999999999998</v>
      </c>
      <c r="I11" s="30">
        <f t="shared" si="0"/>
        <v>0.9826086956521739</v>
      </c>
      <c r="J11"/>
      <c r="K11"/>
    </row>
    <row r="12" spans="1:11" ht="16.5">
      <c r="A12" s="38">
        <v>46077</v>
      </c>
      <c r="B12" s="37" t="s">
        <v>33</v>
      </c>
      <c r="C12" s="36" t="s">
        <v>22</v>
      </c>
      <c r="D12" s="35" t="s">
        <v>42</v>
      </c>
      <c r="E12" s="34">
        <v>13.25</v>
      </c>
      <c r="F12" s="33">
        <v>2.29</v>
      </c>
      <c r="G12" s="32">
        <v>23</v>
      </c>
      <c r="H12" s="31">
        <v>2.2999999999999998</v>
      </c>
      <c r="I12" s="30">
        <f t="shared" si="0"/>
        <v>0.99565217391304361</v>
      </c>
      <c r="J12"/>
      <c r="K12"/>
    </row>
    <row r="13" spans="1:11" ht="16.5">
      <c r="A13" s="69" t="s">
        <v>15</v>
      </c>
      <c r="B13" s="70"/>
      <c r="C13" s="70"/>
      <c r="D13" s="71"/>
      <c r="E13" s="29">
        <f>AVERAGE(E4:E12)</f>
        <v>13.243749999999999</v>
      </c>
      <c r="F13" s="29">
        <f>AVERAGE(F4:F12)</f>
        <v>2.2822222222222219</v>
      </c>
      <c r="G13" s="27"/>
      <c r="H13" s="27"/>
      <c r="I13" s="26">
        <f>AVERAGE(I4:I12)</f>
        <v>0.99227053140096622</v>
      </c>
      <c r="J13"/>
      <c r="K13"/>
    </row>
    <row r="14" spans="1:11" ht="16.5">
      <c r="A14" s="69" t="s">
        <v>16</v>
      </c>
      <c r="B14" s="70"/>
      <c r="C14" s="70"/>
      <c r="D14" s="71"/>
      <c r="E14" s="29">
        <f>MAX(E4:E12)</f>
        <v>13.28</v>
      </c>
      <c r="F14" s="29">
        <f>MAX(F4:F12)</f>
        <v>2.34</v>
      </c>
      <c r="G14" s="28"/>
      <c r="H14" s="27"/>
      <c r="I14" s="26">
        <f>MAX(I4:I12)</f>
        <v>1.0173913043478262</v>
      </c>
      <c r="J14"/>
      <c r="K14"/>
    </row>
    <row r="15" spans="1:11" ht="16.5">
      <c r="A15" s="69" t="s">
        <v>17</v>
      </c>
      <c r="B15" s="70"/>
      <c r="C15" s="70"/>
      <c r="D15" s="71"/>
      <c r="E15" s="29">
        <f>MIN(E4:E12)</f>
        <v>13.21</v>
      </c>
      <c r="F15" s="29">
        <f>MIN(F4:F12)</f>
        <v>2.15</v>
      </c>
      <c r="G15" s="28"/>
      <c r="H15" s="27"/>
      <c r="I15" s="26">
        <f>MIN(I4:I12)</f>
        <v>0.93478260869565222</v>
      </c>
      <c r="J15"/>
      <c r="K15"/>
    </row>
    <row r="16" spans="1:11" ht="147.75" customHeight="1">
      <c r="A16" s="25" t="s">
        <v>9</v>
      </c>
      <c r="B16" s="58" t="s">
        <v>44</v>
      </c>
      <c r="C16" s="49"/>
      <c r="D16" s="49"/>
      <c r="E16" s="50"/>
      <c r="F16" s="24" t="s">
        <v>10</v>
      </c>
      <c r="G16" s="61"/>
      <c r="H16" s="62"/>
      <c r="I16" s="63"/>
      <c r="J16"/>
      <c r="K16"/>
    </row>
    <row r="17" spans="1:11" ht="174.75" customHeight="1">
      <c r="A17" s="24" t="s">
        <v>11</v>
      </c>
      <c r="B17" s="61"/>
      <c r="C17" s="62"/>
      <c r="D17" s="62"/>
      <c r="E17" s="63"/>
      <c r="F17" s="24"/>
      <c r="G17" s="64"/>
      <c r="H17" s="65"/>
      <c r="I17" s="66"/>
      <c r="J17"/>
      <c r="K17"/>
    </row>
    <row r="18" spans="1:11" ht="16.5">
      <c r="H18" s="16"/>
      <c r="J18"/>
      <c r="K18"/>
    </row>
    <row r="19" spans="1:11" ht="16.5">
      <c r="H19" s="16"/>
      <c r="J19"/>
      <c r="K19"/>
    </row>
    <row r="20" spans="1:11" ht="16.5">
      <c r="H20" s="16"/>
      <c r="J20"/>
      <c r="K20"/>
    </row>
    <row r="21" spans="1:11" ht="16.5">
      <c r="H21" s="16"/>
      <c r="J21"/>
      <c r="K21"/>
    </row>
    <row r="22" spans="1:11" ht="16.5">
      <c r="J22"/>
      <c r="K22"/>
    </row>
    <row r="23" spans="1:11" ht="16.5">
      <c r="J23"/>
      <c r="K23"/>
    </row>
    <row r="24" spans="1:11" ht="16.5">
      <c r="J24"/>
      <c r="K24"/>
    </row>
    <row r="25" spans="1:11" ht="16.5">
      <c r="J25"/>
      <c r="K25"/>
    </row>
    <row r="26" spans="1:11" ht="16.5">
      <c r="J26"/>
      <c r="K26"/>
    </row>
    <row r="27" spans="1:11" ht="16.5">
      <c r="J27"/>
      <c r="K27"/>
    </row>
    <row r="28" spans="1:11" ht="16.5">
      <c r="J28"/>
      <c r="K28"/>
    </row>
    <row r="29" spans="1:11" ht="16.5">
      <c r="J29"/>
      <c r="K29"/>
    </row>
    <row r="30" spans="1:11" ht="16.5">
      <c r="J30"/>
      <c r="K30"/>
    </row>
    <row r="31" spans="1:11" ht="16.5">
      <c r="J31"/>
      <c r="K31"/>
    </row>
    <row r="32" spans="1:11" ht="16.5">
      <c r="J32"/>
      <c r="K32"/>
    </row>
    <row r="33" spans="10:11" ht="16.5">
      <c r="J33"/>
      <c r="K33"/>
    </row>
    <row r="34" spans="10:11" ht="16.5">
      <c r="J34"/>
      <c r="K34"/>
    </row>
    <row r="35" spans="10:11" ht="16.5">
      <c r="J35"/>
      <c r="K35"/>
    </row>
    <row r="36" spans="10:11" ht="16.5">
      <c r="J36"/>
      <c r="K36"/>
    </row>
    <row r="37" spans="10:11" ht="16.5">
      <c r="J37"/>
      <c r="K37"/>
    </row>
    <row r="38" spans="10:11" ht="16.5">
      <c r="J38"/>
      <c r="K38"/>
    </row>
    <row r="39" spans="10:11" ht="16.5">
      <c r="J39"/>
      <c r="K39"/>
    </row>
    <row r="40" spans="10:11" ht="16.5">
      <c r="J40"/>
      <c r="K40"/>
    </row>
    <row r="41" spans="10:11" ht="16.5">
      <c r="J41"/>
      <c r="K41"/>
    </row>
    <row r="42" spans="10:11" ht="16.5">
      <c r="J42"/>
      <c r="K42"/>
    </row>
    <row r="43" spans="10:11" ht="16.5">
      <c r="J43"/>
      <c r="K43"/>
    </row>
    <row r="44" spans="10:11" ht="16.5">
      <c r="J44"/>
      <c r="K44"/>
    </row>
    <row r="45" spans="10:11" ht="16.5">
      <c r="J45"/>
      <c r="K45"/>
    </row>
    <row r="46" spans="10:11" ht="16.5">
      <c r="J46"/>
      <c r="K46"/>
    </row>
    <row r="47" spans="10:11" ht="16.5">
      <c r="J47"/>
      <c r="K47"/>
    </row>
    <row r="48" spans="10:11" ht="16.5">
      <c r="J48"/>
      <c r="K48"/>
    </row>
    <row r="49" spans="10:11" ht="16.5">
      <c r="J49"/>
      <c r="K49"/>
    </row>
    <row r="50" spans="10:11" ht="16.5">
      <c r="J50"/>
      <c r="K50"/>
    </row>
    <row r="51" spans="10:11" ht="16.5">
      <c r="J51"/>
      <c r="K51"/>
    </row>
    <row r="52" spans="10:11" ht="16.5">
      <c r="J52"/>
      <c r="K52"/>
    </row>
    <row r="53" spans="10:11" ht="16.5">
      <c r="J53"/>
      <c r="K53"/>
    </row>
    <row r="54" spans="10:11" ht="16.5">
      <c r="J54"/>
      <c r="K54"/>
    </row>
    <row r="55" spans="10:11" ht="16.5">
      <c r="J55"/>
      <c r="K55"/>
    </row>
    <row r="56" spans="10:11" ht="16.5">
      <c r="J56"/>
      <c r="K56"/>
    </row>
    <row r="57" spans="10:11" ht="16.5">
      <c r="J57"/>
      <c r="K57"/>
    </row>
    <row r="58" spans="10:11" ht="16.5">
      <c r="J58"/>
      <c r="K58"/>
    </row>
    <row r="59" spans="10:11" ht="16.5">
      <c r="J59"/>
      <c r="K59"/>
    </row>
    <row r="60" spans="10:11" ht="16.5">
      <c r="J60"/>
      <c r="K60"/>
    </row>
    <row r="61" spans="10:11" ht="16.5">
      <c r="J61"/>
      <c r="K61"/>
    </row>
    <row r="62" spans="10:11" ht="16.5">
      <c r="J62"/>
      <c r="K62"/>
    </row>
    <row r="63" spans="10:11" ht="16.5">
      <c r="J63"/>
      <c r="K63"/>
    </row>
    <row r="64" spans="10:11" ht="16.5">
      <c r="J64"/>
      <c r="K64"/>
    </row>
    <row r="65" spans="10:11" ht="16.5">
      <c r="J65"/>
      <c r="K65"/>
    </row>
    <row r="66" spans="10:11" ht="16.5">
      <c r="J66"/>
      <c r="K66"/>
    </row>
    <row r="67" spans="10:11" ht="16.5">
      <c r="J67"/>
      <c r="K67"/>
    </row>
    <row r="68" spans="10:11">
      <c r="J68" s="23"/>
    </row>
    <row r="69" spans="10:11">
      <c r="J69" s="23"/>
    </row>
    <row r="70" spans="10:11">
      <c r="J70" s="23"/>
    </row>
    <row r="71" spans="10:11" ht="141" customHeight="1">
      <c r="J71" s="23"/>
    </row>
    <row r="72" spans="10:11" ht="204.75" customHeight="1">
      <c r="J72" s="2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zoomScale="85" zoomScaleNormal="85" workbookViewId="0">
      <selection activeCell="P12" sqref="P12"/>
    </sheetView>
  </sheetViews>
  <sheetFormatPr defaultColWidth="9" defaultRowHeight="15.75"/>
  <cols>
    <col min="1" max="1" width="14.875" style="10" customWidth="1"/>
    <col min="2" max="2" width="18.75" style="10" bestFit="1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/>
    <row r="2" spans="1:9" ht="45.6" customHeight="1" thickBot="1">
      <c r="A2" s="22" t="s">
        <v>0</v>
      </c>
      <c r="B2" s="22" t="s">
        <v>29</v>
      </c>
      <c r="C2" s="22" t="s">
        <v>1</v>
      </c>
      <c r="D2" s="53" t="s">
        <v>30</v>
      </c>
      <c r="E2" s="54"/>
      <c r="F2" s="13" t="s">
        <v>5</v>
      </c>
      <c r="G2" s="17" t="s">
        <v>20</v>
      </c>
      <c r="H2" s="22" t="s">
        <v>6</v>
      </c>
      <c r="I2" s="13">
        <v>4</v>
      </c>
    </row>
    <row r="3" spans="1:9" ht="31.5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>
      <c r="A4" s="1">
        <v>46077</v>
      </c>
      <c r="B4" s="4" t="s">
        <v>31</v>
      </c>
      <c r="C4" s="4" t="s">
        <v>21</v>
      </c>
      <c r="D4" s="2">
        <v>1</v>
      </c>
      <c r="E4" s="6">
        <v>13.11</v>
      </c>
      <c r="F4" s="6">
        <v>2.4300000000000002</v>
      </c>
      <c r="G4" s="7">
        <v>17</v>
      </c>
      <c r="H4" s="8" t="s">
        <v>32</v>
      </c>
      <c r="I4" s="9" t="e">
        <f>F4/H4</f>
        <v>#VALUE!</v>
      </c>
    </row>
    <row r="5" spans="1:9">
      <c r="A5" s="1">
        <v>46077</v>
      </c>
      <c r="B5" s="4" t="s">
        <v>31</v>
      </c>
      <c r="C5" s="4" t="s">
        <v>21</v>
      </c>
      <c r="D5" s="2">
        <v>2</v>
      </c>
      <c r="E5" s="6">
        <v>13.09</v>
      </c>
      <c r="F5" s="6">
        <v>2.39</v>
      </c>
      <c r="G5" s="7">
        <v>17</v>
      </c>
      <c r="H5" s="8" t="s">
        <v>32</v>
      </c>
      <c r="I5" s="9" t="e">
        <f>F5/H5</f>
        <v>#VALUE!</v>
      </c>
    </row>
    <row r="6" spans="1:9">
      <c r="A6" s="1">
        <v>46077</v>
      </c>
      <c r="B6" s="4" t="s">
        <v>31</v>
      </c>
      <c r="C6" s="4" t="s">
        <v>21</v>
      </c>
      <c r="D6" s="2">
        <v>3</v>
      </c>
      <c r="E6" s="6">
        <v>13.09</v>
      </c>
      <c r="F6" s="6">
        <v>2.42</v>
      </c>
      <c r="G6" s="7">
        <v>17</v>
      </c>
      <c r="H6" s="8" t="s">
        <v>32</v>
      </c>
      <c r="I6" s="9" t="e">
        <f>F6/H6</f>
        <v>#VALUE!</v>
      </c>
    </row>
    <row r="7" spans="1:9">
      <c r="A7" s="1">
        <v>46077</v>
      </c>
      <c r="B7" s="4" t="s">
        <v>31</v>
      </c>
      <c r="C7" s="4" t="s">
        <v>21</v>
      </c>
      <c r="D7" s="2">
        <v>4</v>
      </c>
      <c r="E7" s="6">
        <v>13.11</v>
      </c>
      <c r="F7" s="6">
        <v>2.42</v>
      </c>
      <c r="G7" s="7">
        <v>17</v>
      </c>
      <c r="H7" s="8" t="s">
        <v>32</v>
      </c>
      <c r="I7" s="9" t="e">
        <f>F7/H7</f>
        <v>#VALUE!</v>
      </c>
    </row>
    <row r="8" spans="1:9">
      <c r="A8" s="55" t="s">
        <v>15</v>
      </c>
      <c r="B8" s="56"/>
      <c r="C8" s="56"/>
      <c r="D8" s="57"/>
      <c r="E8" s="6">
        <f>AVERAGE(E4:E7)</f>
        <v>13.1</v>
      </c>
      <c r="F8" s="6">
        <f>AVERAGE(F4:F7)</f>
        <v>2.415</v>
      </c>
      <c r="G8" s="8"/>
      <c r="H8" s="8"/>
      <c r="I8" s="18" t="e">
        <f>AVERAGE(I4:I7)</f>
        <v>#VALUE!</v>
      </c>
    </row>
    <row r="9" spans="1:9">
      <c r="A9" s="55" t="s">
        <v>16</v>
      </c>
      <c r="B9" s="56"/>
      <c r="C9" s="56"/>
      <c r="D9" s="57"/>
      <c r="E9" s="6">
        <f>MAX(E4:E7)</f>
        <v>13.11</v>
      </c>
      <c r="F9" s="6">
        <f>MAX(F4:F7)</f>
        <v>2.4300000000000002</v>
      </c>
      <c r="G9" s="7"/>
      <c r="H9" s="8"/>
      <c r="I9" s="18" t="e">
        <f>MAX(I4:I7)</f>
        <v>#VALUE!</v>
      </c>
    </row>
    <row r="10" spans="1:9">
      <c r="A10" s="55" t="s">
        <v>17</v>
      </c>
      <c r="B10" s="56"/>
      <c r="C10" s="56"/>
      <c r="D10" s="57"/>
      <c r="E10" s="6">
        <f>MIN(E4:E7)</f>
        <v>13.09</v>
      </c>
      <c r="F10" s="6">
        <f>MIN(F4:F7)</f>
        <v>2.39</v>
      </c>
      <c r="G10" s="7"/>
      <c r="H10" s="8"/>
      <c r="I10" s="18" t="e">
        <f>MIN(I4:I7)</f>
        <v>#VALUE!</v>
      </c>
    </row>
    <row r="11" spans="1:9" ht="124.15" customHeight="1">
      <c r="A11" s="1" t="s">
        <v>9</v>
      </c>
      <c r="B11" s="58" t="s">
        <v>47</v>
      </c>
      <c r="C11" s="49"/>
      <c r="D11" s="49"/>
      <c r="E11" s="50"/>
      <c r="F11" s="5" t="s">
        <v>10</v>
      </c>
      <c r="G11" s="49"/>
      <c r="H11" s="49"/>
      <c r="I11" s="50"/>
    </row>
    <row r="12" spans="1:9" ht="161.25" customHeight="1">
      <c r="A12" s="5" t="s">
        <v>11</v>
      </c>
      <c r="B12" s="58"/>
      <c r="C12" s="49"/>
      <c r="D12" s="49"/>
      <c r="E12" s="50"/>
      <c r="F12" s="5"/>
      <c r="G12" s="51"/>
      <c r="H12" s="51"/>
      <c r="I12" s="52"/>
    </row>
    <row r="13" spans="1:9">
      <c r="H13" s="16"/>
    </row>
    <row r="14" spans="1:9">
      <c r="H14" s="16"/>
    </row>
    <row r="15" spans="1:9">
      <c r="H15" s="16"/>
    </row>
    <row r="16" spans="1:9">
      <c r="H16" s="16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2026-02-24T07:15:32Z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