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885" yWindow="2805" windowWidth="27915" windowHeight="15195" activeTab="4"/>
  </bookViews>
  <sheets>
    <sheet name="UPS2" sheetId="8" r:id="rId1"/>
    <sheet name="UPS1" sheetId="9" r:id="rId2"/>
    <sheet name="UPS50KVA" sheetId="10" r:id="rId3"/>
    <sheet name="정류기" sheetId="11" r:id="rId4"/>
    <sheet name="비상발전기" sheetId="12" r:id="rId5"/>
  </sheets>
  <definedNames>
    <definedName name="_xlnm._FilterDatabase" localSheetId="1" hidden="1">'UPS1'!$A$6:$D$46</definedName>
    <definedName name="_xlnm._FilterDatabase" localSheetId="0" hidden="1">'UPS2'!$A$6:$D$46</definedName>
    <definedName name="_xlnm._FilterDatabase" localSheetId="2" hidden="1">UPS50KVA!$A$6:$D$46</definedName>
    <definedName name="_xlnm._FilterDatabase" localSheetId="4" hidden="1">비상발전기!$A$6:$D$46</definedName>
    <definedName name="_xlnm._FilterDatabase" localSheetId="3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2" l="1"/>
  <c r="H11" i="12" s="1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H8" i="12"/>
  <c r="I8" i="12" s="1"/>
  <c r="G8" i="12"/>
  <c r="D8" i="12"/>
  <c r="H7" i="12"/>
  <c r="I7" i="12" s="1"/>
  <c r="G7" i="12"/>
  <c r="D7" i="12"/>
  <c r="O3" i="12"/>
  <c r="H11" i="1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G11" i="11"/>
  <c r="D11" i="11"/>
  <c r="D10" i="11"/>
  <c r="D9" i="11"/>
  <c r="H8" i="11"/>
  <c r="I8" i="11" s="1"/>
  <c r="G8" i="11"/>
  <c r="D8" i="11"/>
  <c r="I7" i="11"/>
  <c r="H7" i="11"/>
  <c r="G7" i="11"/>
  <c r="D7" i="11"/>
  <c r="O3" i="11"/>
  <c r="H11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G11" i="10"/>
  <c r="D11" i="10"/>
  <c r="D10" i="10"/>
  <c r="D9" i="10"/>
  <c r="H8" i="10"/>
  <c r="I8" i="10" s="1"/>
  <c r="G8" i="10"/>
  <c r="D8" i="10"/>
  <c r="H7" i="10"/>
  <c r="I7" i="10" s="1"/>
  <c r="G7" i="10"/>
  <c r="D7" i="10"/>
  <c r="O3" i="10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H11" i="9"/>
  <c r="G11" i="9"/>
  <c r="D11" i="9"/>
  <c r="D10" i="9"/>
  <c r="D9" i="9"/>
  <c r="H8" i="9"/>
  <c r="I8" i="9" s="1"/>
  <c r="G8" i="9"/>
  <c r="D8" i="9"/>
  <c r="H7" i="9"/>
  <c r="I7" i="9" s="1"/>
  <c r="G7" i="9"/>
  <c r="D7" i="9"/>
  <c r="O3" i="9"/>
  <c r="H11" i="8"/>
  <c r="G11" i="8"/>
  <c r="D186" i="8" l="1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H8" i="8"/>
  <c r="I8" i="8" s="1"/>
  <c r="G8" i="8"/>
  <c r="D8" i="8"/>
  <c r="H7" i="8"/>
  <c r="I7" i="8" s="1"/>
  <c r="G7" i="8"/>
  <c r="D7" i="8"/>
  <c r="O3" i="8"/>
</calcChain>
</file>

<file path=xl/sharedStrings.xml><?xml version="1.0" encoding="utf-8"?>
<sst xmlns="http://schemas.openxmlformats.org/spreadsheetml/2006/main" count="160" uniqueCount="40">
  <si>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</si>
  <si>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</si>
  <si>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</si>
  <si>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</si>
  <si>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</si>
  <si>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</si>
  <si>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</si>
  <si>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</si>
  <si>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</si>
  <si>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</si>
  <si>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</si>
  <si>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</si>
  <si>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</si>
  <si>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</si>
  <si>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</si>
  <si>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</si>
  <si>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</si>
  <si>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</si>
  <si>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</si>
  <si>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</si>
  <si>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</si>
  <si>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</si>
  <si>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</si>
  <si>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</si>
  <si>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</si>
  <si>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ESP</t>
    <phoneticPr fontId="2" type="noConversion"/>
  </si>
  <si>
    <t>한국콘텐츠진흥원</t>
    <phoneticPr fontId="2" type="noConversion"/>
  </si>
  <si>
    <t>UPS2호</t>
    <phoneticPr fontId="2" type="noConversion"/>
  </si>
  <si>
    <t>BS</t>
    <phoneticPr fontId="2" type="noConversion"/>
  </si>
  <si>
    <t>2025.02.03
2025.02.05
2025.02.07</t>
    <phoneticPr fontId="2" type="noConversion"/>
  </si>
  <si>
    <t>2025.04.01</t>
    <phoneticPr fontId="2" type="noConversion"/>
  </si>
  <si>
    <t>UPS1호</t>
    <phoneticPr fontId="2" type="noConversion"/>
  </si>
  <si>
    <t>2023.06.07</t>
    <phoneticPr fontId="2" type="noConversion"/>
  </si>
  <si>
    <t>2023.07.01</t>
    <phoneticPr fontId="2" type="noConversion"/>
  </si>
  <si>
    <t>정류기</t>
    <phoneticPr fontId="2" type="noConversion"/>
  </si>
  <si>
    <t>2024.10.06</t>
    <phoneticPr fontId="2" type="noConversion"/>
  </si>
  <si>
    <t>2024.11.01</t>
    <phoneticPr fontId="2" type="noConversion"/>
  </si>
  <si>
    <t>비상발전기</t>
    <phoneticPr fontId="2" type="noConversion"/>
  </si>
  <si>
    <t>2021.12.12</t>
    <phoneticPr fontId="2" type="noConversion"/>
  </si>
  <si>
    <t>2021.12.20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</si>
</sst>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G7" sqref="G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45797</v>
      </c>
      <c r="B3" s="7" t="s">
        <v>26</v>
      </c>
      <c r="C3" s="7" t="s">
        <v>27</v>
      </c>
      <c r="D3" s="7" t="s">
        <v>28</v>
      </c>
      <c r="E3" s="8" t="s">
        <v>25</v>
      </c>
      <c r="F3" s="9">
        <v>200</v>
      </c>
      <c r="G3" s="32" t="s">
        <v>29</v>
      </c>
      <c r="H3" s="32" t="s">
        <v>30</v>
      </c>
      <c r="I3" s="8">
        <v>2.2999999999999998</v>
      </c>
      <c r="J3" s="9">
        <v>80</v>
      </c>
      <c r="K3" s="10">
        <v>24</v>
      </c>
      <c r="L3" s="10">
        <v>24</v>
      </c>
      <c r="M3" s="11"/>
      <c r="N3" s="11"/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13.22</v>
      </c>
      <c r="C7" s="22">
        <v>2.2509999999999999</v>
      </c>
      <c r="D7" s="23">
        <f t="shared" ref="D7:D70" si="0">C7/$I$3</f>
        <v>0.97869565217391308</v>
      </c>
      <c r="E7" s="2"/>
      <c r="F7" s="24" t="s">
        <v>20</v>
      </c>
      <c r="G7" s="25">
        <f>MAX(B7:B114)</f>
        <v>13.43</v>
      </c>
      <c r="H7" s="25">
        <f>MAX(C7:C114)</f>
        <v>2.4830000000000001</v>
      </c>
      <c r="I7" s="35">
        <f>H7/$I$3</f>
        <v>1.0795652173913044</v>
      </c>
      <c r="J7"/>
      <c r="K7"/>
    </row>
    <row r="8" spans="1:15" x14ac:dyDescent="0.3">
      <c r="A8" s="21">
        <v>2</v>
      </c>
      <c r="B8" s="22">
        <v>13.25</v>
      </c>
      <c r="C8" s="22">
        <v>2.2440000000000002</v>
      </c>
      <c r="D8" s="23">
        <f t="shared" si="0"/>
        <v>0.9756521739130436</v>
      </c>
      <c r="E8" s="2"/>
      <c r="F8" s="24" t="s">
        <v>21</v>
      </c>
      <c r="G8" s="25">
        <f>MIN(B7:B114)</f>
        <v>13.05</v>
      </c>
      <c r="H8" s="25">
        <f>MIN(C7:C114)</f>
        <v>2.0449999999999999</v>
      </c>
      <c r="I8" s="35">
        <f>H8/$I$3</f>
        <v>0.88913043478260878</v>
      </c>
      <c r="J8"/>
      <c r="K8"/>
    </row>
    <row r="9" spans="1:15" x14ac:dyDescent="0.3">
      <c r="A9" s="21">
        <v>3</v>
      </c>
      <c r="B9" s="22">
        <v>13.12</v>
      </c>
      <c r="C9" s="22">
        <v>2.2690000000000001</v>
      </c>
      <c r="D9" s="23">
        <f t="shared" si="0"/>
        <v>0.98652173913043495</v>
      </c>
      <c r="E9" s="2"/>
      <c r="J9"/>
      <c r="K9"/>
    </row>
    <row r="10" spans="1:15" x14ac:dyDescent="0.3">
      <c r="A10" s="21">
        <v>4</v>
      </c>
      <c r="B10" s="22">
        <v>13.31</v>
      </c>
      <c r="C10" s="22">
        <v>2.4830000000000001</v>
      </c>
      <c r="D10" s="23">
        <f t="shared" si="0"/>
        <v>1.0795652173913044</v>
      </c>
      <c r="E10" s="2"/>
      <c r="J10"/>
      <c r="K10"/>
    </row>
    <row r="11" spans="1:15" x14ac:dyDescent="0.3">
      <c r="A11" s="21">
        <v>5</v>
      </c>
      <c r="B11" s="22">
        <v>13.12</v>
      </c>
      <c r="C11" s="22">
        <v>2.2509999999999999</v>
      </c>
      <c r="D11" s="23">
        <f t="shared" si="0"/>
        <v>0.97869565217391308</v>
      </c>
      <c r="E11" s="2"/>
      <c r="F11" s="24" t="s">
        <v>22</v>
      </c>
      <c r="G11" s="26">
        <f>SUM(B7:B46)</f>
        <v>527.16000000000008</v>
      </c>
      <c r="H11" s="25">
        <f>G11/40</f>
        <v>13.179000000000002</v>
      </c>
      <c r="J11"/>
      <c r="K11"/>
    </row>
    <row r="12" spans="1:15" x14ac:dyDescent="0.3">
      <c r="A12" s="21">
        <v>6</v>
      </c>
      <c r="B12" s="22">
        <v>13.15</v>
      </c>
      <c r="C12" s="22">
        <v>2.169</v>
      </c>
      <c r="D12" s="23">
        <f t="shared" si="0"/>
        <v>0.94304347826086965</v>
      </c>
      <c r="E12" s="2"/>
      <c r="J12"/>
      <c r="K12"/>
    </row>
    <row r="13" spans="1:15" x14ac:dyDescent="0.3">
      <c r="A13" s="21">
        <v>7</v>
      </c>
      <c r="B13" s="22">
        <v>13.12</v>
      </c>
      <c r="C13" s="22">
        <v>2.238</v>
      </c>
      <c r="D13" s="23">
        <f t="shared" si="0"/>
        <v>0.97304347826086968</v>
      </c>
      <c r="J13"/>
      <c r="K13"/>
    </row>
    <row r="14" spans="1:15" x14ac:dyDescent="0.3">
      <c r="A14" s="21">
        <v>8</v>
      </c>
      <c r="B14" s="22">
        <v>13.15</v>
      </c>
      <c r="C14" s="22">
        <v>2.2120000000000002</v>
      </c>
      <c r="D14" s="23">
        <f t="shared" si="0"/>
        <v>0.96173913043478276</v>
      </c>
      <c r="J14"/>
      <c r="K14"/>
    </row>
    <row r="15" spans="1:15" x14ac:dyDescent="0.3">
      <c r="A15" s="21">
        <v>9</v>
      </c>
      <c r="B15" s="22">
        <v>13.1</v>
      </c>
      <c r="C15" s="22">
        <v>2.2930000000000001</v>
      </c>
      <c r="D15" s="23">
        <f t="shared" si="0"/>
        <v>0.99695652173913063</v>
      </c>
      <c r="J15"/>
      <c r="K15"/>
    </row>
    <row r="16" spans="1:15" x14ac:dyDescent="0.3">
      <c r="A16" s="21">
        <v>10</v>
      </c>
      <c r="B16" s="25">
        <v>13.1</v>
      </c>
      <c r="C16" s="25">
        <v>2.202</v>
      </c>
      <c r="D16" s="23">
        <f t="shared" si="0"/>
        <v>0.95739130434782616</v>
      </c>
      <c r="J16"/>
      <c r="K16"/>
    </row>
    <row r="17" spans="1:11" x14ac:dyDescent="0.3">
      <c r="A17" s="21">
        <v>11</v>
      </c>
      <c r="B17" s="25">
        <v>13.12</v>
      </c>
      <c r="C17" s="25">
        <v>2.052</v>
      </c>
      <c r="D17" s="23">
        <f t="shared" si="0"/>
        <v>0.89217391304347837</v>
      </c>
      <c r="J17"/>
      <c r="K17"/>
    </row>
    <row r="18" spans="1:11" x14ac:dyDescent="0.3">
      <c r="A18" s="21">
        <v>12</v>
      </c>
      <c r="B18" s="25">
        <v>13.2</v>
      </c>
      <c r="C18" s="25">
        <v>2.0449999999999999</v>
      </c>
      <c r="D18" s="23">
        <f t="shared" si="0"/>
        <v>0.88913043478260878</v>
      </c>
      <c r="J18"/>
      <c r="K18"/>
    </row>
    <row r="19" spans="1:11" x14ac:dyDescent="0.3">
      <c r="A19" s="21">
        <v>13</v>
      </c>
      <c r="B19" s="25">
        <v>13.11</v>
      </c>
      <c r="C19" s="25">
        <v>2.2200000000000002</v>
      </c>
      <c r="D19" s="23">
        <f t="shared" si="0"/>
        <v>0.96521739130434803</v>
      </c>
      <c r="J19"/>
      <c r="K19"/>
    </row>
    <row r="20" spans="1:11" x14ac:dyDescent="0.3">
      <c r="A20" s="21">
        <v>14</v>
      </c>
      <c r="B20" s="25">
        <v>13.11</v>
      </c>
      <c r="C20" s="25">
        <v>2.1619999999999999</v>
      </c>
      <c r="D20" s="23">
        <f t="shared" si="0"/>
        <v>0.94000000000000006</v>
      </c>
      <c r="J20"/>
      <c r="K20"/>
    </row>
    <row r="21" spans="1:11" x14ac:dyDescent="0.3">
      <c r="A21" s="21">
        <v>15</v>
      </c>
      <c r="B21" s="25">
        <v>13.13</v>
      </c>
      <c r="C21" s="25">
        <v>2.226</v>
      </c>
      <c r="D21" s="23">
        <f t="shared" si="0"/>
        <v>0.96782608695652184</v>
      </c>
      <c r="E21" s="33"/>
      <c r="F21" s="34"/>
      <c r="J21"/>
      <c r="K21"/>
    </row>
    <row r="22" spans="1:11" x14ac:dyDescent="0.3">
      <c r="A22" s="21">
        <v>16</v>
      </c>
      <c r="B22" s="25">
        <v>13.25</v>
      </c>
      <c r="C22" s="25">
        <v>2.1429999999999998</v>
      </c>
      <c r="D22" s="23">
        <f t="shared" si="0"/>
        <v>0.93173913043478263</v>
      </c>
      <c r="J22"/>
      <c r="K22"/>
    </row>
    <row r="23" spans="1:11" x14ac:dyDescent="0.3">
      <c r="A23" s="21">
        <v>17</v>
      </c>
      <c r="B23" s="25">
        <v>13.23</v>
      </c>
      <c r="C23" s="25">
        <v>2.2069999999999999</v>
      </c>
      <c r="D23" s="23">
        <f t="shared" si="0"/>
        <v>0.9595652173913044</v>
      </c>
      <c r="J23"/>
      <c r="K23"/>
    </row>
    <row r="24" spans="1:11" x14ac:dyDescent="0.3">
      <c r="A24" s="21">
        <v>18</v>
      </c>
      <c r="B24" s="25">
        <v>13.15</v>
      </c>
      <c r="C24" s="25">
        <v>2.1539999999999999</v>
      </c>
      <c r="D24" s="23">
        <f t="shared" si="0"/>
        <v>0.93652173913043479</v>
      </c>
      <c r="F24" s="41"/>
      <c r="G24" s="41"/>
      <c r="H24" s="41"/>
      <c r="I24" s="41"/>
      <c r="J24" s="41"/>
      <c r="K24"/>
    </row>
    <row r="25" spans="1:11" x14ac:dyDescent="0.3">
      <c r="A25" s="21">
        <v>19</v>
      </c>
      <c r="B25" s="25">
        <v>13.13</v>
      </c>
      <c r="C25" s="25">
        <v>2.2080000000000002</v>
      </c>
      <c r="D25" s="23">
        <f t="shared" si="0"/>
        <v>0.96000000000000019</v>
      </c>
      <c r="J25"/>
      <c r="K25"/>
    </row>
    <row r="26" spans="1:11" x14ac:dyDescent="0.3">
      <c r="A26" s="21">
        <v>20</v>
      </c>
      <c r="B26" s="25">
        <v>13.25</v>
      </c>
      <c r="C26" s="25">
        <v>2.1520000000000001</v>
      </c>
      <c r="D26" s="23">
        <f t="shared" si="0"/>
        <v>0.93565217391304356</v>
      </c>
      <c r="J26"/>
      <c r="K26"/>
    </row>
    <row r="27" spans="1:11" x14ac:dyDescent="0.3">
      <c r="A27" s="21">
        <v>21</v>
      </c>
      <c r="B27" s="25">
        <v>13.1</v>
      </c>
      <c r="C27" s="25">
        <v>2.2269999999999999</v>
      </c>
      <c r="D27" s="23">
        <f t="shared" si="0"/>
        <v>0.9682608695652174</v>
      </c>
      <c r="J27"/>
      <c r="K27"/>
    </row>
    <row r="28" spans="1:11" x14ac:dyDescent="0.3">
      <c r="A28" s="21">
        <v>22</v>
      </c>
      <c r="B28" s="25">
        <v>13.11</v>
      </c>
      <c r="C28" s="25">
        <v>2.1320000000000001</v>
      </c>
      <c r="D28" s="23">
        <f t="shared" si="0"/>
        <v>0.92695652173913057</v>
      </c>
      <c r="J28"/>
      <c r="K28"/>
    </row>
    <row r="29" spans="1:11" x14ac:dyDescent="0.3">
      <c r="A29" s="21">
        <v>23</v>
      </c>
      <c r="B29" s="25">
        <v>13.34</v>
      </c>
      <c r="C29" s="25">
        <v>2.1960000000000002</v>
      </c>
      <c r="D29" s="23">
        <f t="shared" si="0"/>
        <v>0.95478260869565235</v>
      </c>
      <c r="J29"/>
      <c r="K29"/>
    </row>
    <row r="30" spans="1:11" x14ac:dyDescent="0.3">
      <c r="A30" s="21">
        <v>24</v>
      </c>
      <c r="B30" s="25">
        <v>13.14</v>
      </c>
      <c r="C30" s="25">
        <v>2.1659999999999999</v>
      </c>
      <c r="D30" s="23">
        <f t="shared" si="0"/>
        <v>0.94173913043478263</v>
      </c>
      <c r="J30"/>
      <c r="K30"/>
    </row>
    <row r="31" spans="1:11" x14ac:dyDescent="0.3">
      <c r="A31" s="21">
        <v>25</v>
      </c>
      <c r="B31" s="25">
        <v>13.31</v>
      </c>
      <c r="C31" s="25">
        <v>2.202</v>
      </c>
      <c r="D31" s="23">
        <f t="shared" si="0"/>
        <v>0.95739130434782616</v>
      </c>
      <c r="J31"/>
      <c r="K31"/>
    </row>
    <row r="32" spans="1:11" x14ac:dyDescent="0.3">
      <c r="A32" s="21">
        <v>26</v>
      </c>
      <c r="B32" s="25">
        <v>13.43</v>
      </c>
      <c r="C32" s="25">
        <v>2.1840000000000002</v>
      </c>
      <c r="D32" s="23">
        <f t="shared" si="0"/>
        <v>0.94956521739130451</v>
      </c>
      <c r="J32"/>
      <c r="K32"/>
    </row>
    <row r="33" spans="1:12" x14ac:dyDescent="0.3">
      <c r="A33" s="21">
        <v>27</v>
      </c>
      <c r="B33" s="25">
        <v>13.16</v>
      </c>
      <c r="C33" s="25">
        <v>2.218</v>
      </c>
      <c r="D33" s="23">
        <f t="shared" si="0"/>
        <v>0.96434782608695657</v>
      </c>
      <c r="J33"/>
      <c r="K33"/>
    </row>
    <row r="34" spans="1:12" x14ac:dyDescent="0.3">
      <c r="A34" s="21">
        <v>28</v>
      </c>
      <c r="B34" s="25">
        <v>13.27</v>
      </c>
      <c r="C34" s="25">
        <v>2.1549999999999998</v>
      </c>
      <c r="D34" s="23">
        <f t="shared" si="0"/>
        <v>0.93695652173913047</v>
      </c>
      <c r="J34"/>
      <c r="K34"/>
    </row>
    <row r="35" spans="1:12" x14ac:dyDescent="0.3">
      <c r="A35" s="21">
        <v>29</v>
      </c>
      <c r="B35" s="25">
        <v>13.16</v>
      </c>
      <c r="C35" s="25">
        <v>2.1749999999999998</v>
      </c>
      <c r="D35" s="23">
        <f t="shared" si="0"/>
        <v>0.94565217391304346</v>
      </c>
      <c r="J35"/>
      <c r="K35"/>
    </row>
    <row r="36" spans="1:12" x14ac:dyDescent="0.3">
      <c r="A36" s="21">
        <v>30</v>
      </c>
      <c r="B36" s="25">
        <v>13.31</v>
      </c>
      <c r="C36" s="25">
        <v>2.1389999999999998</v>
      </c>
      <c r="D36" s="23">
        <f t="shared" si="0"/>
        <v>0.92999999999999994</v>
      </c>
      <c r="J36"/>
      <c r="K36"/>
    </row>
    <row r="37" spans="1:12" x14ac:dyDescent="0.3">
      <c r="A37" s="21">
        <v>31</v>
      </c>
      <c r="B37" s="25">
        <v>13.18</v>
      </c>
      <c r="C37" s="25">
        <v>2.1539999999999999</v>
      </c>
      <c r="D37" s="23">
        <f t="shared" si="0"/>
        <v>0.93652173913043479</v>
      </c>
      <c r="J37"/>
      <c r="K37"/>
    </row>
    <row r="38" spans="1:12" x14ac:dyDescent="0.3">
      <c r="A38" s="21">
        <v>32</v>
      </c>
      <c r="B38" s="25">
        <v>13.13</v>
      </c>
      <c r="C38" s="25">
        <v>2.121</v>
      </c>
      <c r="D38" s="23">
        <f t="shared" si="0"/>
        <v>0.92217391304347829</v>
      </c>
      <c r="J38"/>
      <c r="K38"/>
    </row>
    <row r="39" spans="1:12" x14ac:dyDescent="0.3">
      <c r="A39" s="21">
        <v>33</v>
      </c>
      <c r="B39" s="25">
        <v>13.15</v>
      </c>
      <c r="C39" s="25">
        <v>2.1259999999999999</v>
      </c>
      <c r="D39" s="23">
        <f t="shared" si="0"/>
        <v>0.92434782608695654</v>
      </c>
      <c r="J39"/>
      <c r="K39"/>
    </row>
    <row r="40" spans="1:12" x14ac:dyDescent="0.3">
      <c r="A40" s="21">
        <v>34</v>
      </c>
      <c r="B40" s="25">
        <v>13.12</v>
      </c>
      <c r="C40" s="25">
        <v>2.149</v>
      </c>
      <c r="D40" s="23">
        <f t="shared" si="0"/>
        <v>0.93434782608695666</v>
      </c>
      <c r="J40"/>
      <c r="K40"/>
    </row>
    <row r="41" spans="1:12" x14ac:dyDescent="0.3">
      <c r="A41" s="42">
        <v>35</v>
      </c>
      <c r="B41" s="43">
        <v>13.2</v>
      </c>
      <c r="C41" s="43">
        <v>2.1589999999999998</v>
      </c>
      <c r="D41" s="23">
        <f t="shared" si="0"/>
        <v>0.93869565217391304</v>
      </c>
      <c r="J41"/>
      <c r="K41"/>
    </row>
    <row r="42" spans="1:12" x14ac:dyDescent="0.3">
      <c r="A42" s="21">
        <v>36</v>
      </c>
      <c r="B42" s="25">
        <v>13.17</v>
      </c>
      <c r="C42" s="25">
        <v>2.1379999999999999</v>
      </c>
      <c r="D42" s="23">
        <f t="shared" si="0"/>
        <v>0.92956521739130438</v>
      </c>
      <c r="J42"/>
      <c r="K42"/>
    </row>
    <row r="43" spans="1:12" x14ac:dyDescent="0.3">
      <c r="A43" s="21">
        <v>37</v>
      </c>
      <c r="B43" s="25">
        <v>13.11</v>
      </c>
      <c r="C43" s="25">
        <v>2.1309999999999998</v>
      </c>
      <c r="D43" s="23">
        <f t="shared" si="0"/>
        <v>0.92652173913043478</v>
      </c>
      <c r="J43"/>
      <c r="K43"/>
    </row>
    <row r="44" spans="1:12" x14ac:dyDescent="0.3">
      <c r="A44" s="21">
        <v>38</v>
      </c>
      <c r="B44" s="25">
        <v>13.11</v>
      </c>
      <c r="C44" s="25">
        <v>2.137</v>
      </c>
      <c r="D44" s="23">
        <f t="shared" si="0"/>
        <v>0.92913043478260882</v>
      </c>
      <c r="J44"/>
      <c r="K44"/>
    </row>
    <row r="45" spans="1:12" x14ac:dyDescent="0.3">
      <c r="A45" s="21">
        <v>39</v>
      </c>
      <c r="B45" s="25">
        <v>13.21</v>
      </c>
      <c r="C45" s="25">
        <v>2.242</v>
      </c>
      <c r="D45" s="23">
        <f t="shared" si="0"/>
        <v>0.97478260869565225</v>
      </c>
      <c r="J45"/>
      <c r="K45"/>
    </row>
    <row r="46" spans="1:12" x14ac:dyDescent="0.3">
      <c r="A46" s="21">
        <v>40</v>
      </c>
      <c r="B46" s="25">
        <v>13.13</v>
      </c>
      <c r="C46" s="25">
        <v>2.1579999999999999</v>
      </c>
      <c r="D46" s="23">
        <f t="shared" si="0"/>
        <v>0.93826086956521748</v>
      </c>
      <c r="J46"/>
      <c r="K46"/>
    </row>
    <row r="47" spans="1:12" x14ac:dyDescent="0.3">
      <c r="A47" s="21">
        <v>41</v>
      </c>
      <c r="B47" s="25">
        <v>13.29</v>
      </c>
      <c r="C47" s="25">
        <v>2.29</v>
      </c>
      <c r="D47" s="23">
        <f t="shared" si="0"/>
        <v>0.99565217391304361</v>
      </c>
    </row>
    <row r="48" spans="1:12" x14ac:dyDescent="0.3">
      <c r="A48" s="21">
        <v>42</v>
      </c>
      <c r="B48" s="25">
        <v>13.27</v>
      </c>
      <c r="C48" s="25">
        <v>2.3199999999999998</v>
      </c>
      <c r="D48" s="23">
        <f t="shared" si="0"/>
        <v>1.008695652173913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>
        <v>13.22</v>
      </c>
      <c r="C49" s="25">
        <v>2.2389999999999999</v>
      </c>
      <c r="D49" s="23">
        <f t="shared" si="0"/>
        <v>0.97347826086956524</v>
      </c>
    </row>
    <row r="50" spans="1:14" x14ac:dyDescent="0.3">
      <c r="A50" s="21">
        <v>44</v>
      </c>
      <c r="B50" s="25">
        <v>13.37</v>
      </c>
      <c r="C50" s="25">
        <v>2.298</v>
      </c>
      <c r="D50" s="23">
        <f t="shared" si="0"/>
        <v>0.99913043478260877</v>
      </c>
    </row>
    <row r="51" spans="1:14" x14ac:dyDescent="0.3">
      <c r="A51" s="21">
        <v>45</v>
      </c>
      <c r="B51" s="25">
        <v>13.11</v>
      </c>
      <c r="C51" s="25">
        <v>2.4460000000000002</v>
      </c>
      <c r="D51" s="23">
        <f t="shared" si="0"/>
        <v>1.0634782608695654</v>
      </c>
      <c r="H51" s="31" t="s">
        <v>23</v>
      </c>
      <c r="I51" s="37"/>
      <c r="J51" s="38"/>
      <c r="K51" s="38"/>
      <c r="L51" s="38"/>
      <c r="M51" s="38"/>
      <c r="N51" s="39"/>
    </row>
    <row r="52" spans="1:14" x14ac:dyDescent="0.3">
      <c r="A52" s="21">
        <v>46</v>
      </c>
      <c r="B52" s="25">
        <v>13.17</v>
      </c>
      <c r="C52" s="25">
        <v>2.3069999999999999</v>
      </c>
      <c r="D52" s="23">
        <f t="shared" si="0"/>
        <v>1.0030434782608697</v>
      </c>
      <c r="H52" s="31" t="s">
        <v>24</v>
      </c>
      <c r="I52" s="40"/>
      <c r="J52" s="40"/>
      <c r="K52" s="40"/>
      <c r="L52" s="40"/>
      <c r="M52" s="40"/>
      <c r="N52" s="40"/>
    </row>
    <row r="53" spans="1:14" x14ac:dyDescent="0.3">
      <c r="A53" s="21">
        <v>47</v>
      </c>
      <c r="B53" s="25">
        <v>13.26</v>
      </c>
      <c r="C53" s="25">
        <v>2.173</v>
      </c>
      <c r="D53" s="23">
        <f t="shared" si="0"/>
        <v>0.94478260869565223</v>
      </c>
    </row>
    <row r="54" spans="1:14" x14ac:dyDescent="0.3">
      <c r="A54" s="21">
        <v>48</v>
      </c>
      <c r="B54" s="25">
        <v>13.13</v>
      </c>
      <c r="C54" s="25">
        <v>2.2519999999999998</v>
      </c>
      <c r="D54" s="23">
        <f t="shared" si="0"/>
        <v>0.97913043478260864</v>
      </c>
    </row>
    <row r="55" spans="1:14" x14ac:dyDescent="0.3">
      <c r="A55" s="21">
        <v>49</v>
      </c>
      <c r="B55" s="25">
        <v>13.1</v>
      </c>
      <c r="C55" s="25">
        <v>2.214</v>
      </c>
      <c r="D55" s="23">
        <f t="shared" si="0"/>
        <v>0.962608695652174</v>
      </c>
    </row>
    <row r="56" spans="1:14" x14ac:dyDescent="0.3">
      <c r="A56" s="21">
        <v>50</v>
      </c>
      <c r="B56" s="25">
        <v>13.11</v>
      </c>
      <c r="C56" s="25">
        <v>2.2530000000000001</v>
      </c>
      <c r="D56" s="23">
        <f t="shared" si="0"/>
        <v>0.97956521739130442</v>
      </c>
    </row>
    <row r="57" spans="1:14" x14ac:dyDescent="0.3">
      <c r="A57" s="21">
        <v>51</v>
      </c>
      <c r="B57" s="25">
        <v>13.15</v>
      </c>
      <c r="C57" s="25">
        <v>2.1589999999999998</v>
      </c>
      <c r="D57" s="23">
        <f t="shared" si="0"/>
        <v>0.93869565217391304</v>
      </c>
    </row>
    <row r="58" spans="1:14" x14ac:dyDescent="0.3">
      <c r="A58" s="21">
        <v>52</v>
      </c>
      <c r="B58" s="25">
        <v>13.07</v>
      </c>
      <c r="C58" s="25">
        <v>2.1869999999999998</v>
      </c>
      <c r="D58" s="23">
        <f t="shared" si="0"/>
        <v>0.9508695652173913</v>
      </c>
    </row>
    <row r="59" spans="1:14" x14ac:dyDescent="0.3">
      <c r="A59" s="21">
        <v>53</v>
      </c>
      <c r="B59" s="25">
        <v>13.09</v>
      </c>
      <c r="C59" s="25">
        <v>2.1360000000000001</v>
      </c>
      <c r="D59" s="23">
        <f t="shared" si="0"/>
        <v>0.92869565217391314</v>
      </c>
    </row>
    <row r="60" spans="1:14" x14ac:dyDescent="0.3">
      <c r="A60" s="21">
        <v>54</v>
      </c>
      <c r="B60" s="25">
        <v>13.13</v>
      </c>
      <c r="C60" s="25">
        <v>2.2010000000000001</v>
      </c>
      <c r="D60" s="23">
        <f t="shared" si="0"/>
        <v>0.95695652173913048</v>
      </c>
    </row>
    <row r="61" spans="1:14" x14ac:dyDescent="0.3">
      <c r="A61" s="21">
        <v>55</v>
      </c>
      <c r="B61" s="25">
        <v>13.21</v>
      </c>
      <c r="C61" s="25">
        <v>2.169</v>
      </c>
      <c r="D61" s="23">
        <f t="shared" si="0"/>
        <v>0.94304347826086965</v>
      </c>
    </row>
    <row r="62" spans="1:14" x14ac:dyDescent="0.3">
      <c r="A62" s="21">
        <v>56</v>
      </c>
      <c r="B62" s="25">
        <v>13.05</v>
      </c>
      <c r="C62" s="25">
        <v>2.2010000000000001</v>
      </c>
      <c r="D62" s="23">
        <f t="shared" si="0"/>
        <v>0.95695652173913048</v>
      </c>
    </row>
    <row r="63" spans="1:14" x14ac:dyDescent="0.3">
      <c r="A63" s="21">
        <v>57</v>
      </c>
      <c r="B63" s="25">
        <v>13.17</v>
      </c>
      <c r="C63" s="25">
        <v>2.1429999999999998</v>
      </c>
      <c r="D63" s="23">
        <f t="shared" si="0"/>
        <v>0.93173913043478263</v>
      </c>
    </row>
    <row r="64" spans="1:14" x14ac:dyDescent="0.3">
      <c r="A64" s="21">
        <v>58</v>
      </c>
      <c r="B64" s="25">
        <v>13.14</v>
      </c>
      <c r="C64" s="25">
        <v>2.2109999999999999</v>
      </c>
      <c r="D64" s="23">
        <f t="shared" si="0"/>
        <v>0.96130434782608698</v>
      </c>
    </row>
    <row r="65" spans="1:4" x14ac:dyDescent="0.3">
      <c r="A65" s="21">
        <v>59</v>
      </c>
      <c r="B65" s="25">
        <v>13.13</v>
      </c>
      <c r="C65" s="25">
        <v>2.1520000000000001</v>
      </c>
      <c r="D65" s="23">
        <f t="shared" si="0"/>
        <v>0.93565217391304356</v>
      </c>
    </row>
    <row r="66" spans="1:4" x14ac:dyDescent="0.3">
      <c r="A66" s="21">
        <v>60</v>
      </c>
      <c r="B66" s="25">
        <v>13.21</v>
      </c>
      <c r="C66" s="25">
        <v>2.234</v>
      </c>
      <c r="D66" s="23">
        <f t="shared" si="0"/>
        <v>0.97130434782608699</v>
      </c>
    </row>
    <row r="67" spans="1:4" x14ac:dyDescent="0.3">
      <c r="A67" s="21">
        <v>61</v>
      </c>
      <c r="B67" s="25">
        <v>13.16</v>
      </c>
      <c r="C67" s="25">
        <v>2.1909999999999998</v>
      </c>
      <c r="D67" s="23">
        <f t="shared" si="0"/>
        <v>0.95260869565217388</v>
      </c>
    </row>
    <row r="68" spans="1:4" x14ac:dyDescent="0.3">
      <c r="A68" s="21">
        <v>62</v>
      </c>
      <c r="B68" s="25">
        <v>13.33</v>
      </c>
      <c r="C68" s="25">
        <v>2.1549999999999998</v>
      </c>
      <c r="D68" s="23">
        <f t="shared" si="0"/>
        <v>0.93695652173913047</v>
      </c>
    </row>
    <row r="69" spans="1:4" x14ac:dyDescent="0.3">
      <c r="A69" s="21">
        <v>63</v>
      </c>
      <c r="B69" s="25">
        <v>13.08</v>
      </c>
      <c r="C69" s="25">
        <v>2.1360000000000001</v>
      </c>
      <c r="D69" s="23">
        <f t="shared" si="0"/>
        <v>0.92869565217391314</v>
      </c>
    </row>
    <row r="70" spans="1:4" x14ac:dyDescent="0.3">
      <c r="A70" s="21">
        <v>64</v>
      </c>
      <c r="B70" s="25">
        <v>13.12</v>
      </c>
      <c r="C70" s="25">
        <v>2.1280000000000001</v>
      </c>
      <c r="D70" s="23">
        <f t="shared" si="0"/>
        <v>0.92521739130434799</v>
      </c>
    </row>
    <row r="71" spans="1:4" x14ac:dyDescent="0.3">
      <c r="A71" s="21">
        <v>65</v>
      </c>
      <c r="B71" s="25">
        <v>13.34</v>
      </c>
      <c r="C71" s="25">
        <v>2.2000000000000002</v>
      </c>
      <c r="D71" s="23">
        <f t="shared" ref="D71:D134" si="1">C71/$I$3</f>
        <v>0.95652173913043492</v>
      </c>
    </row>
    <row r="72" spans="1:4" x14ac:dyDescent="0.3">
      <c r="A72" s="21">
        <v>66</v>
      </c>
      <c r="B72" s="25">
        <v>13.27</v>
      </c>
      <c r="C72" s="25">
        <v>2.1589999999999998</v>
      </c>
      <c r="D72" s="23">
        <f t="shared" si="1"/>
        <v>0.93869565217391304</v>
      </c>
    </row>
    <row r="73" spans="1:4" x14ac:dyDescent="0.3">
      <c r="A73" s="21">
        <v>67</v>
      </c>
      <c r="B73" s="25">
        <v>13.24</v>
      </c>
      <c r="C73" s="25">
        <v>2.1579999999999999</v>
      </c>
      <c r="D73" s="23">
        <f t="shared" si="1"/>
        <v>0.93826086956521748</v>
      </c>
    </row>
    <row r="74" spans="1:4" x14ac:dyDescent="0.3">
      <c r="A74" s="21">
        <v>68</v>
      </c>
      <c r="B74" s="25">
        <v>13.17</v>
      </c>
      <c r="C74" s="25">
        <v>2.15</v>
      </c>
      <c r="D74" s="23">
        <f t="shared" si="1"/>
        <v>0.93478260869565222</v>
      </c>
    </row>
    <row r="75" spans="1:4" x14ac:dyDescent="0.3">
      <c r="A75" s="21">
        <v>69</v>
      </c>
      <c r="B75" s="25">
        <v>13.19</v>
      </c>
      <c r="C75" s="25">
        <v>2.13</v>
      </c>
      <c r="D75" s="23">
        <f t="shared" si="1"/>
        <v>0.92608695652173911</v>
      </c>
    </row>
    <row r="76" spans="1:4" x14ac:dyDescent="0.3">
      <c r="A76" s="21">
        <v>70</v>
      </c>
      <c r="B76" s="25">
        <v>13.28</v>
      </c>
      <c r="C76" s="25">
        <v>2.1520000000000001</v>
      </c>
      <c r="D76" s="23">
        <f t="shared" si="1"/>
        <v>0.93565217391304356</v>
      </c>
    </row>
    <row r="77" spans="1:4" x14ac:dyDescent="0.3">
      <c r="A77" s="21">
        <v>71</v>
      </c>
      <c r="B77" s="25">
        <v>13.22</v>
      </c>
      <c r="C77" s="25">
        <v>2.1779999999999999</v>
      </c>
      <c r="D77" s="23">
        <f t="shared" si="1"/>
        <v>0.94695652173913047</v>
      </c>
    </row>
    <row r="78" spans="1:4" x14ac:dyDescent="0.3">
      <c r="A78" s="21">
        <v>72</v>
      </c>
      <c r="B78" s="25">
        <v>13.22</v>
      </c>
      <c r="C78" s="25">
        <v>2.2440000000000002</v>
      </c>
      <c r="D78" s="23">
        <f t="shared" si="1"/>
        <v>0.9756521739130436</v>
      </c>
    </row>
    <row r="79" spans="1:4" x14ac:dyDescent="0.3">
      <c r="A79" s="21">
        <v>73</v>
      </c>
      <c r="B79" s="25">
        <v>13.07</v>
      </c>
      <c r="C79" s="25">
        <v>2.1469999999999998</v>
      </c>
      <c r="D79" s="23">
        <f t="shared" si="1"/>
        <v>0.9334782608695652</v>
      </c>
    </row>
    <row r="80" spans="1:4" x14ac:dyDescent="0.3">
      <c r="A80" s="21">
        <v>74</v>
      </c>
      <c r="B80" s="25">
        <v>13.08</v>
      </c>
      <c r="C80" s="25">
        <v>2.2490000000000001</v>
      </c>
      <c r="D80" s="23">
        <f t="shared" si="1"/>
        <v>0.97782608695652184</v>
      </c>
    </row>
    <row r="81" spans="1:4" x14ac:dyDescent="0.3">
      <c r="A81" s="21">
        <v>75</v>
      </c>
      <c r="B81" s="25">
        <v>13.18</v>
      </c>
      <c r="C81" s="25">
        <v>2.1859999999999999</v>
      </c>
      <c r="D81" s="23">
        <f t="shared" si="1"/>
        <v>0.95043478260869574</v>
      </c>
    </row>
    <row r="82" spans="1:4" x14ac:dyDescent="0.3">
      <c r="A82" s="21">
        <v>76</v>
      </c>
      <c r="B82" s="25">
        <v>13.07</v>
      </c>
      <c r="C82" s="25">
        <v>2.1379999999999999</v>
      </c>
      <c r="D82" s="23">
        <f t="shared" si="1"/>
        <v>0.92956521739130438</v>
      </c>
    </row>
    <row r="83" spans="1:4" x14ac:dyDescent="0.3">
      <c r="A83" s="21">
        <v>77</v>
      </c>
      <c r="B83" s="25">
        <v>13.41</v>
      </c>
      <c r="C83" s="25">
        <v>2.1970000000000001</v>
      </c>
      <c r="D83" s="23">
        <f t="shared" si="1"/>
        <v>0.95521739130434791</v>
      </c>
    </row>
    <row r="84" spans="1:4" x14ac:dyDescent="0.3">
      <c r="A84" s="21">
        <v>78</v>
      </c>
      <c r="B84" s="25">
        <v>13.19</v>
      </c>
      <c r="C84" s="25">
        <v>2.2240000000000002</v>
      </c>
      <c r="D84" s="23">
        <f t="shared" si="1"/>
        <v>0.9669565217391306</v>
      </c>
    </row>
    <row r="85" spans="1:4" x14ac:dyDescent="0.3">
      <c r="A85" s="21">
        <v>79</v>
      </c>
      <c r="B85" s="25">
        <v>13.25</v>
      </c>
      <c r="C85" s="25">
        <v>2.2050000000000001</v>
      </c>
      <c r="D85" s="23">
        <f t="shared" si="1"/>
        <v>0.95869565217391317</v>
      </c>
    </row>
    <row r="86" spans="1:4" x14ac:dyDescent="0.3">
      <c r="A86" s="21">
        <v>80</v>
      </c>
      <c r="B86" s="25">
        <v>13.13</v>
      </c>
      <c r="C86" s="25">
        <v>2.25</v>
      </c>
      <c r="D86" s="23">
        <f t="shared" si="1"/>
        <v>0.97826086956521752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3">
    <mergeCell ref="I51:N51"/>
    <mergeCell ref="I52:N52"/>
    <mergeCell ref="F24:J24"/>
  </mergeCells>
  <phoneticPr fontId="2" type="noConversion"/>
  <conditionalFormatting sqref="D7:D18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opLeftCell="A16" zoomScale="90" zoomScaleNormal="90" workbookViewId="0">
      <selection activeCell="H14" sqref="H1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6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45797</v>
      </c>
      <c r="B3" s="7" t="s">
        <v>26</v>
      </c>
      <c r="C3" s="7" t="s">
        <v>31</v>
      </c>
      <c r="D3" s="7" t="s">
        <v>28</v>
      </c>
      <c r="E3" s="8" t="s">
        <v>25</v>
      </c>
      <c r="F3" s="9">
        <v>200</v>
      </c>
      <c r="G3" s="32" t="s">
        <v>32</v>
      </c>
      <c r="H3" s="32" t="s">
        <v>33</v>
      </c>
      <c r="I3" s="8">
        <v>2.2999999999999998</v>
      </c>
      <c r="J3" s="9">
        <v>80</v>
      </c>
      <c r="K3" s="10">
        <v>24</v>
      </c>
      <c r="L3" s="10">
        <v>24</v>
      </c>
      <c r="M3" s="11"/>
      <c r="N3" s="11"/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13.17</v>
      </c>
      <c r="C7" s="22">
        <v>2.2010000000000001</v>
      </c>
      <c r="D7" s="23">
        <f t="shared" ref="D7:D70" si="0">C7/$I$3</f>
        <v>0.95695652173913048</v>
      </c>
      <c r="E7" s="2"/>
      <c r="F7" s="24" t="s">
        <v>20</v>
      </c>
      <c r="G7" s="25">
        <f>MAX(B7:B114)</f>
        <v>13.23</v>
      </c>
      <c r="H7" s="25">
        <f>MAX(C7:C114)</f>
        <v>2.4620000000000002</v>
      </c>
      <c r="I7" s="35">
        <f>H7/$I$3</f>
        <v>1.0704347826086957</v>
      </c>
      <c r="J7"/>
      <c r="K7"/>
    </row>
    <row r="8" spans="1:15" x14ac:dyDescent="0.3">
      <c r="A8" s="21">
        <v>2</v>
      </c>
      <c r="B8" s="22">
        <v>13.18</v>
      </c>
      <c r="C8" s="22">
        <v>2.3140000000000001</v>
      </c>
      <c r="D8" s="23">
        <f t="shared" si="0"/>
        <v>1.0060869565217392</v>
      </c>
      <c r="E8" s="2"/>
      <c r="F8" s="24" t="s">
        <v>21</v>
      </c>
      <c r="G8" s="25">
        <f>MIN(B7:B114)</f>
        <v>13.01</v>
      </c>
      <c r="H8" s="25">
        <f>MIN(C7:C114)</f>
        <v>2.1509999999999998</v>
      </c>
      <c r="I8" s="35">
        <f>H8/$I$3</f>
        <v>0.93521739130434778</v>
      </c>
      <c r="J8"/>
      <c r="K8"/>
    </row>
    <row r="9" spans="1:15" x14ac:dyDescent="0.3">
      <c r="A9" s="21">
        <v>3</v>
      </c>
      <c r="B9" s="22">
        <v>13.14</v>
      </c>
      <c r="C9" s="22">
        <v>2.3079999999999998</v>
      </c>
      <c r="D9" s="23">
        <f t="shared" si="0"/>
        <v>1.0034782608695652</v>
      </c>
      <c r="E9" s="2"/>
      <c r="J9"/>
      <c r="K9"/>
    </row>
    <row r="10" spans="1:15" x14ac:dyDescent="0.3">
      <c r="A10" s="21">
        <v>4</v>
      </c>
      <c r="B10" s="22">
        <v>13.15</v>
      </c>
      <c r="C10" s="22">
        <v>2.2130000000000001</v>
      </c>
      <c r="D10" s="23">
        <f t="shared" si="0"/>
        <v>0.96217391304347832</v>
      </c>
      <c r="E10" s="2"/>
      <c r="J10"/>
      <c r="K10"/>
    </row>
    <row r="11" spans="1:15" x14ac:dyDescent="0.3">
      <c r="A11" s="21">
        <v>5</v>
      </c>
      <c r="B11" s="22">
        <v>13.19</v>
      </c>
      <c r="C11" s="22">
        <v>2.1509999999999998</v>
      </c>
      <c r="D11" s="23">
        <f t="shared" si="0"/>
        <v>0.93521739130434778</v>
      </c>
      <c r="E11" s="2"/>
      <c r="F11" s="24" t="s">
        <v>22</v>
      </c>
      <c r="G11" s="26">
        <f>SUM(B7:B46)</f>
        <v>527.35</v>
      </c>
      <c r="H11" s="25">
        <f>G11/40</f>
        <v>13.18375</v>
      </c>
      <c r="J11"/>
      <c r="K11"/>
    </row>
    <row r="12" spans="1:15" x14ac:dyDescent="0.3">
      <c r="A12" s="21">
        <v>6</v>
      </c>
      <c r="B12" s="22">
        <v>13.15</v>
      </c>
      <c r="C12" s="22">
        <v>2.2090000000000001</v>
      </c>
      <c r="D12" s="23">
        <f t="shared" si="0"/>
        <v>0.96043478260869575</v>
      </c>
      <c r="E12" s="2"/>
      <c r="J12"/>
      <c r="K12"/>
    </row>
    <row r="13" spans="1:15" x14ac:dyDescent="0.3">
      <c r="A13" s="21">
        <v>7</v>
      </c>
      <c r="B13" s="22">
        <v>13.18</v>
      </c>
      <c r="C13" s="22">
        <v>2.242</v>
      </c>
      <c r="D13" s="23">
        <f t="shared" si="0"/>
        <v>0.97478260869565225</v>
      </c>
      <c r="J13"/>
      <c r="K13"/>
    </row>
    <row r="14" spans="1:15" x14ac:dyDescent="0.3">
      <c r="A14" s="21">
        <v>8</v>
      </c>
      <c r="B14" s="22">
        <v>13.17</v>
      </c>
      <c r="C14" s="22">
        <v>2.2200000000000002</v>
      </c>
      <c r="D14" s="23">
        <f t="shared" si="0"/>
        <v>0.96521739130434803</v>
      </c>
      <c r="J14"/>
      <c r="K14"/>
    </row>
    <row r="15" spans="1:15" x14ac:dyDescent="0.3">
      <c r="A15" s="21">
        <v>9</v>
      </c>
      <c r="B15" s="22">
        <v>13.16</v>
      </c>
      <c r="C15" s="22">
        <v>2.1989999999999998</v>
      </c>
      <c r="D15" s="23">
        <f t="shared" si="0"/>
        <v>0.95608695652173914</v>
      </c>
      <c r="J15"/>
      <c r="K15"/>
    </row>
    <row r="16" spans="1:15" x14ac:dyDescent="0.3">
      <c r="A16" s="21">
        <v>10</v>
      </c>
      <c r="B16" s="25">
        <v>13.17</v>
      </c>
      <c r="C16" s="25">
        <v>2.2629999999999999</v>
      </c>
      <c r="D16" s="23">
        <f t="shared" si="0"/>
        <v>0.98391304347826092</v>
      </c>
      <c r="J16"/>
      <c r="K16"/>
    </row>
    <row r="17" spans="1:11" x14ac:dyDescent="0.3">
      <c r="A17" s="21">
        <v>11</v>
      </c>
      <c r="B17" s="25">
        <v>13.17</v>
      </c>
      <c r="C17" s="25">
        <v>2.2149999999999999</v>
      </c>
      <c r="D17" s="23">
        <f t="shared" si="0"/>
        <v>0.96304347826086956</v>
      </c>
      <c r="J17"/>
      <c r="K17"/>
    </row>
    <row r="18" spans="1:11" x14ac:dyDescent="0.3">
      <c r="A18" s="21">
        <v>12</v>
      </c>
      <c r="B18" s="25">
        <v>13.2</v>
      </c>
      <c r="C18" s="25">
        <v>2.2320000000000002</v>
      </c>
      <c r="D18" s="23">
        <f t="shared" si="0"/>
        <v>0.97043478260869587</v>
      </c>
      <c r="J18"/>
      <c r="K18"/>
    </row>
    <row r="19" spans="1:11" x14ac:dyDescent="0.3">
      <c r="A19" s="21">
        <v>13</v>
      </c>
      <c r="B19" s="25">
        <v>13.17</v>
      </c>
      <c r="C19" s="25">
        <v>2.2589999999999999</v>
      </c>
      <c r="D19" s="23">
        <f t="shared" si="0"/>
        <v>0.98217391304347834</v>
      </c>
      <c r="J19"/>
      <c r="K19"/>
    </row>
    <row r="20" spans="1:11" x14ac:dyDescent="0.3">
      <c r="A20" s="21">
        <v>14</v>
      </c>
      <c r="B20" s="25">
        <v>13.19</v>
      </c>
      <c r="C20" s="25">
        <v>2.2549999999999999</v>
      </c>
      <c r="D20" s="23">
        <f t="shared" si="0"/>
        <v>0.98043478260869565</v>
      </c>
      <c r="J20"/>
      <c r="K20"/>
    </row>
    <row r="21" spans="1:11" x14ac:dyDescent="0.3">
      <c r="A21" s="21">
        <v>15</v>
      </c>
      <c r="B21" s="25">
        <v>13.17</v>
      </c>
      <c r="C21" s="25">
        <v>2.2200000000000002</v>
      </c>
      <c r="D21" s="23">
        <f t="shared" si="0"/>
        <v>0.96521739130434803</v>
      </c>
      <c r="E21" s="33"/>
      <c r="F21" s="34"/>
      <c r="J21"/>
      <c r="K21"/>
    </row>
    <row r="22" spans="1:11" x14ac:dyDescent="0.3">
      <c r="A22" s="21">
        <v>16</v>
      </c>
      <c r="B22" s="25">
        <v>13.21</v>
      </c>
      <c r="C22" s="25">
        <v>2.298</v>
      </c>
      <c r="D22" s="23">
        <f t="shared" si="0"/>
        <v>0.99913043478260877</v>
      </c>
      <c r="J22"/>
      <c r="K22"/>
    </row>
    <row r="23" spans="1:11" x14ac:dyDescent="0.3">
      <c r="A23" s="21">
        <v>17</v>
      </c>
      <c r="B23" s="25">
        <v>13.21</v>
      </c>
      <c r="C23" s="25">
        <v>2.3290000000000002</v>
      </c>
      <c r="D23" s="23">
        <f t="shared" si="0"/>
        <v>1.012608695652174</v>
      </c>
      <c r="J23"/>
      <c r="K23"/>
    </row>
    <row r="24" spans="1:11" x14ac:dyDescent="0.3">
      <c r="A24" s="21">
        <v>18</v>
      </c>
      <c r="B24" s="25">
        <v>13.17</v>
      </c>
      <c r="C24" s="25">
        <v>2.363</v>
      </c>
      <c r="D24" s="23">
        <f t="shared" si="0"/>
        <v>1.0273913043478262</v>
      </c>
      <c r="F24" s="41"/>
      <c r="G24" s="41"/>
      <c r="H24" s="41"/>
      <c r="I24" s="41"/>
      <c r="J24" s="41"/>
      <c r="K24"/>
    </row>
    <row r="25" spans="1:11" x14ac:dyDescent="0.3">
      <c r="A25" s="21">
        <v>19</v>
      </c>
      <c r="B25" s="25">
        <v>13.17</v>
      </c>
      <c r="C25" s="25">
        <v>2.306</v>
      </c>
      <c r="D25" s="23">
        <f t="shared" si="0"/>
        <v>1.002608695652174</v>
      </c>
      <c r="J25"/>
      <c r="K25"/>
    </row>
    <row r="26" spans="1:11" x14ac:dyDescent="0.3">
      <c r="A26" s="21">
        <v>20</v>
      </c>
      <c r="B26" s="25">
        <v>13.17</v>
      </c>
      <c r="C26" s="25">
        <v>2.1989999999999998</v>
      </c>
      <c r="D26" s="23">
        <f t="shared" si="0"/>
        <v>0.95608695652173914</v>
      </c>
      <c r="J26"/>
      <c r="K26"/>
    </row>
    <row r="27" spans="1:11" x14ac:dyDescent="0.3">
      <c r="A27" s="21">
        <v>21</v>
      </c>
      <c r="B27" s="25">
        <v>13.22</v>
      </c>
      <c r="C27" s="25">
        <v>2.27</v>
      </c>
      <c r="D27" s="23">
        <f t="shared" si="0"/>
        <v>0.98695652173913051</v>
      </c>
      <c r="J27"/>
      <c r="K27"/>
    </row>
    <row r="28" spans="1:11" x14ac:dyDescent="0.3">
      <c r="A28" s="21">
        <v>22</v>
      </c>
      <c r="B28" s="25">
        <v>13.21</v>
      </c>
      <c r="C28" s="25">
        <v>2.2480000000000002</v>
      </c>
      <c r="D28" s="23">
        <f t="shared" si="0"/>
        <v>0.97739130434782628</v>
      </c>
      <c r="J28"/>
      <c r="K28"/>
    </row>
    <row r="29" spans="1:11" x14ac:dyDescent="0.3">
      <c r="A29" s="21">
        <v>23</v>
      </c>
      <c r="B29" s="25">
        <v>13.21</v>
      </c>
      <c r="C29" s="25">
        <v>2.3159999999999998</v>
      </c>
      <c r="D29" s="23">
        <f t="shared" si="0"/>
        <v>1.0069565217391305</v>
      </c>
      <c r="J29"/>
      <c r="K29"/>
    </row>
    <row r="30" spans="1:11" x14ac:dyDescent="0.3">
      <c r="A30" s="21">
        <v>24</v>
      </c>
      <c r="B30" s="25">
        <v>13.19</v>
      </c>
      <c r="C30" s="25">
        <v>2.2149999999999999</v>
      </c>
      <c r="D30" s="23">
        <f t="shared" si="0"/>
        <v>0.96304347826086956</v>
      </c>
      <c r="J30"/>
      <c r="K30"/>
    </row>
    <row r="31" spans="1:11" x14ac:dyDescent="0.3">
      <c r="A31" s="21">
        <v>25</v>
      </c>
      <c r="B31" s="25">
        <v>13.23</v>
      </c>
      <c r="C31" s="25">
        <v>2.3220000000000001</v>
      </c>
      <c r="D31" s="23">
        <f t="shared" si="0"/>
        <v>1.0095652173913046</v>
      </c>
      <c r="J31"/>
      <c r="K31"/>
    </row>
    <row r="32" spans="1:11" x14ac:dyDescent="0.3">
      <c r="A32" s="21">
        <v>26</v>
      </c>
      <c r="B32" s="25">
        <v>13.18</v>
      </c>
      <c r="C32" s="25">
        <v>2.2559999999999998</v>
      </c>
      <c r="D32" s="23">
        <f t="shared" si="0"/>
        <v>0.98086956521739133</v>
      </c>
      <c r="J32"/>
      <c r="K32"/>
    </row>
    <row r="33" spans="1:12" x14ac:dyDescent="0.3">
      <c r="A33" s="21">
        <v>27</v>
      </c>
      <c r="B33" s="25">
        <v>13.18</v>
      </c>
      <c r="C33" s="25">
        <v>2.4620000000000002</v>
      </c>
      <c r="D33" s="23">
        <f t="shared" si="0"/>
        <v>1.0704347826086957</v>
      </c>
      <c r="J33"/>
      <c r="K33"/>
    </row>
    <row r="34" spans="1:12" x14ac:dyDescent="0.3">
      <c r="A34" s="21">
        <v>28</v>
      </c>
      <c r="B34" s="25">
        <v>13.19</v>
      </c>
      <c r="C34" s="25">
        <v>2.2509999999999999</v>
      </c>
      <c r="D34" s="23">
        <f t="shared" si="0"/>
        <v>0.97869565217391308</v>
      </c>
      <c r="J34"/>
      <c r="K34"/>
    </row>
    <row r="35" spans="1:12" x14ac:dyDescent="0.3">
      <c r="A35" s="21">
        <v>29</v>
      </c>
      <c r="B35" s="25">
        <v>13.12</v>
      </c>
      <c r="C35" s="25">
        <v>2.1640000000000001</v>
      </c>
      <c r="D35" s="23">
        <f t="shared" si="0"/>
        <v>0.9408695652173914</v>
      </c>
      <c r="J35"/>
      <c r="K35"/>
    </row>
    <row r="36" spans="1:12" x14ac:dyDescent="0.3">
      <c r="A36" s="21">
        <v>30</v>
      </c>
      <c r="B36" s="25">
        <v>13.21</v>
      </c>
      <c r="C36" s="25">
        <v>2.2839999999999998</v>
      </c>
      <c r="D36" s="23">
        <f t="shared" si="0"/>
        <v>0.99304347826086958</v>
      </c>
      <c r="J36"/>
      <c r="K36"/>
    </row>
    <row r="37" spans="1:12" x14ac:dyDescent="0.3">
      <c r="A37" s="21">
        <v>31</v>
      </c>
      <c r="B37" s="25">
        <v>13.18</v>
      </c>
      <c r="C37" s="25">
        <v>2.2570000000000001</v>
      </c>
      <c r="D37" s="23">
        <f t="shared" si="0"/>
        <v>0.98130434782608711</v>
      </c>
      <c r="J37"/>
      <c r="K37"/>
    </row>
    <row r="38" spans="1:12" x14ac:dyDescent="0.3">
      <c r="A38" s="21">
        <v>32</v>
      </c>
      <c r="B38" s="25">
        <v>13.18</v>
      </c>
      <c r="C38" s="25">
        <v>2.246</v>
      </c>
      <c r="D38" s="23">
        <f t="shared" si="0"/>
        <v>0.97652173913043483</v>
      </c>
      <c r="J38"/>
      <c r="K38"/>
    </row>
    <row r="39" spans="1:12" x14ac:dyDescent="0.3">
      <c r="A39" s="21">
        <v>33</v>
      </c>
      <c r="B39" s="25">
        <v>13.18</v>
      </c>
      <c r="C39" s="25">
        <v>2.2679999999999998</v>
      </c>
      <c r="D39" s="23">
        <f t="shared" si="0"/>
        <v>0.98608695652173917</v>
      </c>
      <c r="J39"/>
      <c r="K39"/>
    </row>
    <row r="40" spans="1:12" x14ac:dyDescent="0.3">
      <c r="A40" s="21">
        <v>34</v>
      </c>
      <c r="B40" s="25">
        <v>13.11</v>
      </c>
      <c r="C40" s="25">
        <v>2.194</v>
      </c>
      <c r="D40" s="23">
        <f t="shared" si="0"/>
        <v>0.95391304347826089</v>
      </c>
      <c r="J40"/>
      <c r="K40"/>
    </row>
    <row r="41" spans="1:12" x14ac:dyDescent="0.3">
      <c r="A41" s="42">
        <v>35</v>
      </c>
      <c r="B41" s="43">
        <v>13.19</v>
      </c>
      <c r="C41" s="43">
        <v>2.169</v>
      </c>
      <c r="D41" s="23">
        <f t="shared" si="0"/>
        <v>0.94304347826086965</v>
      </c>
      <c r="J41"/>
      <c r="K41"/>
    </row>
    <row r="42" spans="1:12" x14ac:dyDescent="0.3">
      <c r="A42" s="21">
        <v>36</v>
      </c>
      <c r="B42" s="25">
        <v>13.21</v>
      </c>
      <c r="C42" s="25">
        <v>2.21</v>
      </c>
      <c r="D42" s="23">
        <f t="shared" si="0"/>
        <v>0.96086956521739131</v>
      </c>
      <c r="J42"/>
      <c r="K42"/>
    </row>
    <row r="43" spans="1:12" x14ac:dyDescent="0.3">
      <c r="A43" s="21">
        <v>37</v>
      </c>
      <c r="B43" s="25">
        <v>13.21</v>
      </c>
      <c r="C43" s="25">
        <v>2.3610000000000002</v>
      </c>
      <c r="D43" s="23">
        <f t="shared" si="0"/>
        <v>1.0265217391304349</v>
      </c>
      <c r="J43"/>
      <c r="K43"/>
    </row>
    <row r="44" spans="1:12" x14ac:dyDescent="0.3">
      <c r="A44" s="21">
        <v>38</v>
      </c>
      <c r="B44" s="25">
        <v>13.22</v>
      </c>
      <c r="C44" s="25">
        <v>2.202</v>
      </c>
      <c r="D44" s="23">
        <f t="shared" si="0"/>
        <v>0.95739130434782616</v>
      </c>
      <c r="J44"/>
      <c r="K44"/>
    </row>
    <row r="45" spans="1:12" x14ac:dyDescent="0.3">
      <c r="A45" s="21">
        <v>39</v>
      </c>
      <c r="B45" s="25">
        <v>13.22</v>
      </c>
      <c r="C45" s="25">
        <v>2.2200000000000002</v>
      </c>
      <c r="D45" s="23">
        <f t="shared" si="0"/>
        <v>0.96521739130434803</v>
      </c>
      <c r="J45"/>
      <c r="K45"/>
    </row>
    <row r="46" spans="1:12" x14ac:dyDescent="0.3">
      <c r="A46" s="21">
        <v>40</v>
      </c>
      <c r="B46" s="25">
        <v>13.22</v>
      </c>
      <c r="C46" s="25">
        <v>2.2309999999999999</v>
      </c>
      <c r="D46" s="23">
        <f t="shared" si="0"/>
        <v>0.97</v>
      </c>
      <c r="J46"/>
      <c r="K46"/>
    </row>
    <row r="47" spans="1:12" x14ac:dyDescent="0.3">
      <c r="A47" s="21">
        <v>41</v>
      </c>
      <c r="B47" s="25">
        <v>13.16</v>
      </c>
      <c r="C47" s="25">
        <v>2.25</v>
      </c>
      <c r="D47" s="23">
        <f t="shared" si="0"/>
        <v>0.97826086956521752</v>
      </c>
    </row>
    <row r="48" spans="1:12" x14ac:dyDescent="0.3">
      <c r="A48" s="21">
        <v>42</v>
      </c>
      <c r="B48" s="25">
        <v>13.16</v>
      </c>
      <c r="C48" s="25">
        <v>2.2349999999999999</v>
      </c>
      <c r="D48" s="23">
        <f t="shared" si="0"/>
        <v>0.97173913043478266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>
        <v>13.2</v>
      </c>
      <c r="C49" s="25">
        <v>2.274</v>
      </c>
      <c r="D49" s="23">
        <f t="shared" si="0"/>
        <v>0.98869565217391309</v>
      </c>
    </row>
    <row r="50" spans="1:14" x14ac:dyDescent="0.3">
      <c r="A50" s="21">
        <v>44</v>
      </c>
      <c r="B50" s="25">
        <v>13.01</v>
      </c>
      <c r="C50" s="25">
        <v>2.266</v>
      </c>
      <c r="D50" s="23">
        <f t="shared" si="0"/>
        <v>0.98521739130434793</v>
      </c>
    </row>
    <row r="51" spans="1:14" x14ac:dyDescent="0.3">
      <c r="A51" s="21">
        <v>45</v>
      </c>
      <c r="B51" s="25">
        <v>13.17</v>
      </c>
      <c r="C51" s="25">
        <v>2.2069999999999999</v>
      </c>
      <c r="D51" s="23">
        <f t="shared" si="0"/>
        <v>0.9595652173913044</v>
      </c>
      <c r="H51" s="31" t="s">
        <v>23</v>
      </c>
      <c r="I51" s="37"/>
      <c r="J51" s="38"/>
      <c r="K51" s="38"/>
      <c r="L51" s="38"/>
      <c r="M51" s="38"/>
      <c r="N51" s="39"/>
    </row>
    <row r="52" spans="1:14" x14ac:dyDescent="0.3">
      <c r="A52" s="21">
        <v>46</v>
      </c>
      <c r="B52" s="25">
        <v>13.17</v>
      </c>
      <c r="C52" s="25">
        <v>2.258</v>
      </c>
      <c r="D52" s="23">
        <f t="shared" si="0"/>
        <v>0.98173913043478267</v>
      </c>
      <c r="H52" s="31" t="s">
        <v>24</v>
      </c>
      <c r="I52" s="40"/>
      <c r="J52" s="40"/>
      <c r="K52" s="40"/>
      <c r="L52" s="40"/>
      <c r="M52" s="40"/>
      <c r="N52" s="40"/>
    </row>
    <row r="53" spans="1:14" x14ac:dyDescent="0.3">
      <c r="A53" s="21">
        <v>47</v>
      </c>
      <c r="B53" s="25">
        <v>13.18</v>
      </c>
      <c r="C53" s="25">
        <v>2.198</v>
      </c>
      <c r="D53" s="23">
        <f t="shared" si="0"/>
        <v>0.95565217391304358</v>
      </c>
    </row>
    <row r="54" spans="1:14" x14ac:dyDescent="0.3">
      <c r="A54" s="21">
        <v>48</v>
      </c>
      <c r="B54" s="25">
        <v>13.19</v>
      </c>
      <c r="C54" s="25">
        <v>2.242</v>
      </c>
      <c r="D54" s="23">
        <f t="shared" si="0"/>
        <v>0.97478260869565225</v>
      </c>
    </row>
    <row r="55" spans="1:14" x14ac:dyDescent="0.3">
      <c r="A55" s="21">
        <v>49</v>
      </c>
      <c r="B55" s="25">
        <v>13.18</v>
      </c>
      <c r="C55" s="25">
        <v>2.2570000000000001</v>
      </c>
      <c r="D55" s="23">
        <f t="shared" si="0"/>
        <v>0.98130434782608711</v>
      </c>
    </row>
    <row r="56" spans="1:14" x14ac:dyDescent="0.3">
      <c r="A56" s="21">
        <v>50</v>
      </c>
      <c r="B56" s="25">
        <v>13.17</v>
      </c>
      <c r="C56" s="25">
        <v>2.2570000000000001</v>
      </c>
      <c r="D56" s="23">
        <f t="shared" si="0"/>
        <v>0.98130434782608711</v>
      </c>
    </row>
    <row r="57" spans="1:14" x14ac:dyDescent="0.3">
      <c r="A57" s="21">
        <v>51</v>
      </c>
      <c r="B57" s="25">
        <v>13.2</v>
      </c>
      <c r="C57" s="25">
        <v>2.2290000000000001</v>
      </c>
      <c r="D57" s="23">
        <f t="shared" si="0"/>
        <v>0.96913043478260885</v>
      </c>
    </row>
    <row r="58" spans="1:14" x14ac:dyDescent="0.3">
      <c r="A58" s="21">
        <v>52</v>
      </c>
      <c r="B58" s="25">
        <v>13.17</v>
      </c>
      <c r="C58" s="25">
        <v>2.2509999999999999</v>
      </c>
      <c r="D58" s="23">
        <f t="shared" si="0"/>
        <v>0.97869565217391308</v>
      </c>
    </row>
    <row r="59" spans="1:14" x14ac:dyDescent="0.3">
      <c r="A59" s="21">
        <v>53</v>
      </c>
      <c r="B59" s="25">
        <v>13.17</v>
      </c>
      <c r="C59" s="25">
        <v>2.1880000000000002</v>
      </c>
      <c r="D59" s="23">
        <f t="shared" si="0"/>
        <v>0.95130434782608708</v>
      </c>
    </row>
    <row r="60" spans="1:14" x14ac:dyDescent="0.3">
      <c r="A60" s="21">
        <v>54</v>
      </c>
      <c r="B60" s="25">
        <v>13.23</v>
      </c>
      <c r="C60" s="25">
        <v>2.2549999999999999</v>
      </c>
      <c r="D60" s="23">
        <f t="shared" si="0"/>
        <v>0.98043478260869565</v>
      </c>
    </row>
    <row r="61" spans="1:14" x14ac:dyDescent="0.3">
      <c r="A61" s="21">
        <v>55</v>
      </c>
      <c r="B61" s="25">
        <v>13.22</v>
      </c>
      <c r="C61" s="25">
        <v>2.194</v>
      </c>
      <c r="D61" s="23">
        <f t="shared" si="0"/>
        <v>0.95391304347826089</v>
      </c>
    </row>
    <row r="62" spans="1:14" x14ac:dyDescent="0.3">
      <c r="A62" s="21">
        <v>56</v>
      </c>
      <c r="B62" s="25">
        <v>13.11</v>
      </c>
      <c r="C62" s="25">
        <v>2.2909999999999999</v>
      </c>
      <c r="D62" s="23">
        <f t="shared" si="0"/>
        <v>0.99608695652173918</v>
      </c>
    </row>
    <row r="63" spans="1:14" x14ac:dyDescent="0.3">
      <c r="A63" s="21">
        <v>57</v>
      </c>
      <c r="B63" s="25">
        <v>13.17</v>
      </c>
      <c r="C63" s="25">
        <v>2.335</v>
      </c>
      <c r="D63" s="23">
        <f t="shared" si="0"/>
        <v>1.0152173913043478</v>
      </c>
    </row>
    <row r="64" spans="1:14" x14ac:dyDescent="0.3">
      <c r="A64" s="21">
        <v>58</v>
      </c>
      <c r="B64" s="25">
        <v>13.21</v>
      </c>
      <c r="C64" s="25">
        <v>2.3250000000000002</v>
      </c>
      <c r="D64" s="23">
        <f t="shared" si="0"/>
        <v>1.0108695652173914</v>
      </c>
    </row>
    <row r="65" spans="1:4" x14ac:dyDescent="0.3">
      <c r="A65" s="21">
        <v>59</v>
      </c>
      <c r="B65" s="25">
        <v>13.21</v>
      </c>
      <c r="C65" s="25">
        <v>2.339</v>
      </c>
      <c r="D65" s="23">
        <f t="shared" si="0"/>
        <v>1.0169565217391305</v>
      </c>
    </row>
    <row r="66" spans="1:4" x14ac:dyDescent="0.3">
      <c r="A66" s="21">
        <v>60</v>
      </c>
      <c r="B66" s="25">
        <v>13.23</v>
      </c>
      <c r="C66" s="25">
        <v>2.2850000000000001</v>
      </c>
      <c r="D66" s="23">
        <f t="shared" si="0"/>
        <v>0.99347826086956537</v>
      </c>
    </row>
    <row r="67" spans="1:4" x14ac:dyDescent="0.3">
      <c r="A67" s="21">
        <v>61</v>
      </c>
      <c r="B67" s="25">
        <v>13.18</v>
      </c>
      <c r="C67" s="25">
        <v>2.2519999999999998</v>
      </c>
      <c r="D67" s="23">
        <f t="shared" si="0"/>
        <v>0.97913043478260864</v>
      </c>
    </row>
    <row r="68" spans="1:4" x14ac:dyDescent="0.3">
      <c r="A68" s="21">
        <v>62</v>
      </c>
      <c r="B68" s="25">
        <v>13.21</v>
      </c>
      <c r="C68" s="25">
        <v>2.3370000000000002</v>
      </c>
      <c r="D68" s="23">
        <f t="shared" si="0"/>
        <v>1.0160869565217392</v>
      </c>
    </row>
    <row r="69" spans="1:4" x14ac:dyDescent="0.3">
      <c r="A69" s="21">
        <v>63</v>
      </c>
      <c r="B69" s="25">
        <v>13.21</v>
      </c>
      <c r="C69" s="25">
        <v>2.274</v>
      </c>
      <c r="D69" s="23">
        <f t="shared" si="0"/>
        <v>0.98869565217391309</v>
      </c>
    </row>
    <row r="70" spans="1:4" x14ac:dyDescent="0.3">
      <c r="A70" s="21">
        <v>64</v>
      </c>
      <c r="B70" s="25">
        <v>13.2</v>
      </c>
      <c r="C70" s="25">
        <v>2.371</v>
      </c>
      <c r="D70" s="23">
        <f t="shared" si="0"/>
        <v>1.0308695652173914</v>
      </c>
    </row>
    <row r="71" spans="1:4" x14ac:dyDescent="0.3">
      <c r="A71" s="21">
        <v>65</v>
      </c>
      <c r="B71" s="25">
        <v>13.2</v>
      </c>
      <c r="C71" s="25">
        <v>2.2450000000000001</v>
      </c>
      <c r="D71" s="23">
        <f t="shared" ref="D71:D134" si="1">C71/$I$3</f>
        <v>0.97608695652173927</v>
      </c>
    </row>
    <row r="72" spans="1:4" x14ac:dyDescent="0.3">
      <c r="A72" s="21">
        <v>66</v>
      </c>
      <c r="B72" s="25">
        <v>13.22</v>
      </c>
      <c r="C72" s="25">
        <v>2.1960000000000002</v>
      </c>
      <c r="D72" s="23">
        <f t="shared" si="1"/>
        <v>0.95478260869565235</v>
      </c>
    </row>
    <row r="73" spans="1:4" x14ac:dyDescent="0.3">
      <c r="A73" s="21">
        <v>67</v>
      </c>
      <c r="B73" s="25">
        <v>13.21</v>
      </c>
      <c r="C73" s="25">
        <v>2.27</v>
      </c>
      <c r="D73" s="23">
        <f t="shared" si="1"/>
        <v>0.98695652173913051</v>
      </c>
    </row>
    <row r="74" spans="1:4" x14ac:dyDescent="0.3">
      <c r="A74" s="21">
        <v>68</v>
      </c>
      <c r="B74" s="25">
        <v>13.21</v>
      </c>
      <c r="C74" s="25">
        <v>2.2240000000000002</v>
      </c>
      <c r="D74" s="23">
        <f t="shared" si="1"/>
        <v>0.9669565217391306</v>
      </c>
    </row>
    <row r="75" spans="1:4" x14ac:dyDescent="0.3">
      <c r="A75" s="21">
        <v>69</v>
      </c>
      <c r="B75" s="25">
        <v>13.2</v>
      </c>
      <c r="C75" s="25">
        <v>2.3079999999999998</v>
      </c>
      <c r="D75" s="23">
        <f t="shared" si="1"/>
        <v>1.0034782608695652</v>
      </c>
    </row>
    <row r="76" spans="1:4" x14ac:dyDescent="0.3">
      <c r="A76" s="21">
        <v>70</v>
      </c>
      <c r="B76" s="25">
        <v>13.16</v>
      </c>
      <c r="C76" s="25">
        <v>2.1720000000000002</v>
      </c>
      <c r="D76" s="23">
        <f t="shared" si="1"/>
        <v>0.94434782608695667</v>
      </c>
    </row>
    <row r="77" spans="1:4" x14ac:dyDescent="0.3">
      <c r="A77" s="21">
        <v>71</v>
      </c>
      <c r="B77" s="25">
        <v>13.21</v>
      </c>
      <c r="C77" s="25">
        <v>2.246</v>
      </c>
      <c r="D77" s="23">
        <f t="shared" si="1"/>
        <v>0.97652173913043483</v>
      </c>
    </row>
    <row r="78" spans="1:4" x14ac:dyDescent="0.3">
      <c r="A78" s="21">
        <v>72</v>
      </c>
      <c r="B78" s="25">
        <v>13.2</v>
      </c>
      <c r="C78" s="25">
        <v>2.2400000000000002</v>
      </c>
      <c r="D78" s="23">
        <f t="shared" si="1"/>
        <v>0.97391304347826102</v>
      </c>
    </row>
    <row r="79" spans="1:4" x14ac:dyDescent="0.3">
      <c r="A79" s="21">
        <v>73</v>
      </c>
      <c r="B79" s="25">
        <v>13.19</v>
      </c>
      <c r="C79" s="25">
        <v>2.1850000000000001</v>
      </c>
      <c r="D79" s="23">
        <f t="shared" si="1"/>
        <v>0.95000000000000007</v>
      </c>
    </row>
    <row r="80" spans="1:4" x14ac:dyDescent="0.3">
      <c r="A80" s="21">
        <v>74</v>
      </c>
      <c r="B80" s="25">
        <v>13.22</v>
      </c>
      <c r="C80" s="25">
        <v>2.1930000000000001</v>
      </c>
      <c r="D80" s="23">
        <f t="shared" si="1"/>
        <v>0.95347826086956533</v>
      </c>
    </row>
    <row r="81" spans="1:4" x14ac:dyDescent="0.3">
      <c r="A81" s="21">
        <v>75</v>
      </c>
      <c r="B81" s="25">
        <v>13.19</v>
      </c>
      <c r="C81" s="25">
        <v>2.3069999999999999</v>
      </c>
      <c r="D81" s="23">
        <f t="shared" si="1"/>
        <v>1.0030434782608697</v>
      </c>
    </row>
    <row r="82" spans="1:4" x14ac:dyDescent="0.3">
      <c r="A82" s="21">
        <v>76</v>
      </c>
      <c r="B82" s="25">
        <v>13.23</v>
      </c>
      <c r="C82" s="25">
        <v>2.4580000000000002</v>
      </c>
      <c r="D82" s="23">
        <f t="shared" si="1"/>
        <v>1.0686956521739133</v>
      </c>
    </row>
    <row r="83" spans="1:4" x14ac:dyDescent="0.3">
      <c r="A83" s="21">
        <v>77</v>
      </c>
      <c r="B83" s="25">
        <v>13.2</v>
      </c>
      <c r="C83" s="25">
        <v>2.218</v>
      </c>
      <c r="D83" s="23">
        <f t="shared" si="1"/>
        <v>0.96434782608695657</v>
      </c>
    </row>
    <row r="84" spans="1:4" x14ac:dyDescent="0.3">
      <c r="A84" s="21">
        <v>78</v>
      </c>
      <c r="B84" s="25">
        <v>13.12</v>
      </c>
      <c r="C84" s="25">
        <v>2.2530000000000001</v>
      </c>
      <c r="D84" s="23">
        <f t="shared" si="1"/>
        <v>0.97956521739130442</v>
      </c>
    </row>
    <row r="85" spans="1:4" x14ac:dyDescent="0.3">
      <c r="A85" s="21">
        <v>79</v>
      </c>
      <c r="B85" s="25">
        <v>13.09</v>
      </c>
      <c r="C85" s="25">
        <v>2.2080000000000002</v>
      </c>
      <c r="D85" s="23">
        <f t="shared" si="1"/>
        <v>0.96000000000000019</v>
      </c>
    </row>
    <row r="86" spans="1:4" x14ac:dyDescent="0.3">
      <c r="A86" s="21">
        <v>80</v>
      </c>
      <c r="B86" s="25">
        <v>13.21</v>
      </c>
      <c r="C86" s="25">
        <v>2.2389999999999999</v>
      </c>
      <c r="D86" s="23">
        <f t="shared" si="1"/>
        <v>0.97347826086956524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I4" sqref="I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6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45797</v>
      </c>
      <c r="B3" s="7" t="s">
        <v>26</v>
      </c>
      <c r="C3" s="7" t="s">
        <v>31</v>
      </c>
      <c r="D3" s="7" t="s">
        <v>28</v>
      </c>
      <c r="E3" s="8" t="s">
        <v>25</v>
      </c>
      <c r="F3" s="9">
        <v>150</v>
      </c>
      <c r="G3" s="32" t="s">
        <v>32</v>
      </c>
      <c r="H3" s="32" t="s">
        <v>33</v>
      </c>
      <c r="I3" s="8">
        <v>2.5</v>
      </c>
      <c r="J3" s="9">
        <v>80</v>
      </c>
      <c r="K3" s="10">
        <v>25</v>
      </c>
      <c r="L3" s="10">
        <v>26</v>
      </c>
      <c r="M3" s="11"/>
      <c r="N3" s="11"/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13.29</v>
      </c>
      <c r="C7" s="22">
        <v>2.5830000000000002</v>
      </c>
      <c r="D7" s="23">
        <f t="shared" ref="D7:D70" si="0">C7/$I$3</f>
        <v>1.0332000000000001</v>
      </c>
      <c r="E7" s="2"/>
      <c r="F7" s="24" t="s">
        <v>20</v>
      </c>
      <c r="G7" s="25">
        <f>MAX(B7:B114)</f>
        <v>13.48</v>
      </c>
      <c r="H7" s="25">
        <f>MAX(C7:C114)</f>
        <v>2.6739999999999999</v>
      </c>
      <c r="I7" s="35">
        <f>H7/$I$3</f>
        <v>1.0695999999999999</v>
      </c>
      <c r="J7"/>
      <c r="K7"/>
    </row>
    <row r="8" spans="1:15" x14ac:dyDescent="0.3">
      <c r="A8" s="21">
        <v>2</v>
      </c>
      <c r="B8" s="22">
        <v>13.38</v>
      </c>
      <c r="C8" s="22">
        <v>2.5990000000000002</v>
      </c>
      <c r="D8" s="23">
        <f t="shared" si="0"/>
        <v>1.0396000000000001</v>
      </c>
      <c r="E8" s="2"/>
      <c r="F8" s="24" t="s">
        <v>21</v>
      </c>
      <c r="G8" s="25">
        <f>MIN(B7:B114)</f>
        <v>13.12</v>
      </c>
      <c r="H8" s="25">
        <f>MIN(C7:C114)</f>
        <v>2.4580000000000002</v>
      </c>
      <c r="I8" s="35">
        <f>H8/$I$3</f>
        <v>0.98320000000000007</v>
      </c>
      <c r="J8"/>
      <c r="K8"/>
    </row>
    <row r="9" spans="1:15" x14ac:dyDescent="0.3">
      <c r="A9" s="21">
        <v>3</v>
      </c>
      <c r="B9" s="22">
        <v>13.29</v>
      </c>
      <c r="C9" s="22">
        <v>2.569</v>
      </c>
      <c r="D9" s="23">
        <f t="shared" si="0"/>
        <v>1.0276000000000001</v>
      </c>
      <c r="E9" s="2"/>
      <c r="J9"/>
      <c r="K9"/>
    </row>
    <row r="10" spans="1:15" x14ac:dyDescent="0.3">
      <c r="A10" s="21">
        <v>4</v>
      </c>
      <c r="B10" s="22">
        <v>13.47</v>
      </c>
      <c r="C10" s="22">
        <v>2.556</v>
      </c>
      <c r="D10" s="23">
        <f t="shared" si="0"/>
        <v>1.0224</v>
      </c>
      <c r="E10" s="2"/>
      <c r="J10"/>
      <c r="K10"/>
    </row>
    <row r="11" spans="1:15" x14ac:dyDescent="0.3">
      <c r="A11" s="21">
        <v>5</v>
      </c>
      <c r="B11" s="22">
        <v>13.27</v>
      </c>
      <c r="C11" s="22">
        <v>2.5859999999999999</v>
      </c>
      <c r="D11" s="23">
        <f t="shared" si="0"/>
        <v>1.0344</v>
      </c>
      <c r="E11" s="2"/>
      <c r="F11" s="24" t="s">
        <v>22</v>
      </c>
      <c r="G11" s="26">
        <f>SUM(B7:B46)</f>
        <v>400.46999999999997</v>
      </c>
      <c r="H11" s="25">
        <f>G11/30</f>
        <v>13.348999999999998</v>
      </c>
      <c r="J11"/>
      <c r="K11"/>
    </row>
    <row r="12" spans="1:15" x14ac:dyDescent="0.3">
      <c r="A12" s="21">
        <v>6</v>
      </c>
      <c r="B12" s="22">
        <v>13.3</v>
      </c>
      <c r="C12" s="22">
        <v>2.669</v>
      </c>
      <c r="D12" s="23">
        <f t="shared" si="0"/>
        <v>1.0676000000000001</v>
      </c>
      <c r="E12" s="2"/>
      <c r="J12"/>
      <c r="K12"/>
    </row>
    <row r="13" spans="1:15" x14ac:dyDescent="0.3">
      <c r="A13" s="21">
        <v>7</v>
      </c>
      <c r="B13" s="22">
        <v>13.36</v>
      </c>
      <c r="C13" s="22">
        <v>2.6040000000000001</v>
      </c>
      <c r="D13" s="23">
        <f t="shared" si="0"/>
        <v>1.0416000000000001</v>
      </c>
      <c r="J13"/>
      <c r="K13"/>
    </row>
    <row r="14" spans="1:15" x14ac:dyDescent="0.3">
      <c r="A14" s="21">
        <v>8</v>
      </c>
      <c r="B14" s="22">
        <v>13.18</v>
      </c>
      <c r="C14" s="22">
        <v>2.536</v>
      </c>
      <c r="D14" s="23">
        <f t="shared" si="0"/>
        <v>1.0144</v>
      </c>
      <c r="J14"/>
      <c r="K14"/>
    </row>
    <row r="15" spans="1:15" x14ac:dyDescent="0.3">
      <c r="A15" s="21">
        <v>9</v>
      </c>
      <c r="B15" s="22">
        <v>13.44</v>
      </c>
      <c r="C15" s="22">
        <v>2.6379999999999999</v>
      </c>
      <c r="D15" s="23">
        <f t="shared" si="0"/>
        <v>1.0551999999999999</v>
      </c>
      <c r="J15"/>
      <c r="K15"/>
    </row>
    <row r="16" spans="1:15" x14ac:dyDescent="0.3">
      <c r="A16" s="21">
        <v>10</v>
      </c>
      <c r="B16" s="25">
        <v>13.37</v>
      </c>
      <c r="C16" s="25">
        <v>2.5099999999999998</v>
      </c>
      <c r="D16" s="23">
        <f t="shared" si="0"/>
        <v>1.004</v>
      </c>
      <c r="J16"/>
      <c r="K16"/>
    </row>
    <row r="17" spans="1:11" x14ac:dyDescent="0.3">
      <c r="A17" s="21">
        <v>11</v>
      </c>
      <c r="B17" s="25">
        <v>13.4</v>
      </c>
      <c r="C17" s="25">
        <v>2.4990000000000001</v>
      </c>
      <c r="D17" s="23">
        <f t="shared" si="0"/>
        <v>0.99960000000000004</v>
      </c>
      <c r="J17"/>
      <c r="K17"/>
    </row>
    <row r="18" spans="1:11" x14ac:dyDescent="0.3">
      <c r="A18" s="21">
        <v>12</v>
      </c>
      <c r="B18" s="25">
        <v>13.12</v>
      </c>
      <c r="C18" s="25">
        <v>2.5720000000000001</v>
      </c>
      <c r="D18" s="23">
        <f t="shared" si="0"/>
        <v>1.0287999999999999</v>
      </c>
      <c r="J18"/>
      <c r="K18"/>
    </row>
    <row r="19" spans="1:11" x14ac:dyDescent="0.3">
      <c r="A19" s="21">
        <v>13</v>
      </c>
      <c r="B19" s="25">
        <v>13.36</v>
      </c>
      <c r="C19" s="25">
        <v>2.5139999999999998</v>
      </c>
      <c r="D19" s="23">
        <f t="shared" si="0"/>
        <v>1.0055999999999998</v>
      </c>
      <c r="J19"/>
      <c r="K19"/>
    </row>
    <row r="20" spans="1:11" x14ac:dyDescent="0.3">
      <c r="A20" s="21">
        <v>14</v>
      </c>
      <c r="B20" s="25">
        <v>13.39</v>
      </c>
      <c r="C20" s="25">
        <v>2.5449999999999999</v>
      </c>
      <c r="D20" s="23">
        <f t="shared" si="0"/>
        <v>1.018</v>
      </c>
      <c r="J20"/>
      <c r="K20"/>
    </row>
    <row r="21" spans="1:11" x14ac:dyDescent="0.3">
      <c r="A21" s="21">
        <v>15</v>
      </c>
      <c r="B21" s="25">
        <v>13.4</v>
      </c>
      <c r="C21" s="25">
        <v>2.5569999999999999</v>
      </c>
      <c r="D21" s="23">
        <f t="shared" si="0"/>
        <v>1.0227999999999999</v>
      </c>
      <c r="E21" s="33"/>
      <c r="F21" s="34"/>
      <c r="J21"/>
      <c r="K21"/>
    </row>
    <row r="22" spans="1:11" x14ac:dyDescent="0.3">
      <c r="A22" s="21">
        <v>16</v>
      </c>
      <c r="B22" s="25">
        <v>13.44</v>
      </c>
      <c r="C22" s="25">
        <v>2.4740000000000002</v>
      </c>
      <c r="D22" s="23">
        <f t="shared" si="0"/>
        <v>0.98960000000000004</v>
      </c>
      <c r="J22"/>
      <c r="K22"/>
    </row>
    <row r="23" spans="1:11" x14ac:dyDescent="0.3">
      <c r="A23" s="21">
        <v>17</v>
      </c>
      <c r="B23" s="25">
        <v>13.39</v>
      </c>
      <c r="C23" s="25">
        <v>2.6739999999999999</v>
      </c>
      <c r="D23" s="23">
        <f t="shared" si="0"/>
        <v>1.0695999999999999</v>
      </c>
      <c r="J23"/>
      <c r="K23"/>
    </row>
    <row r="24" spans="1:11" x14ac:dyDescent="0.3">
      <c r="A24" s="21">
        <v>18</v>
      </c>
      <c r="B24" s="25">
        <v>13.29</v>
      </c>
      <c r="C24" s="25">
        <v>2.4700000000000002</v>
      </c>
      <c r="D24" s="23">
        <f t="shared" si="0"/>
        <v>0.9880000000000001</v>
      </c>
      <c r="F24" s="41"/>
      <c r="G24" s="41"/>
      <c r="H24" s="41"/>
      <c r="I24" s="41"/>
      <c r="J24" s="41"/>
      <c r="K24"/>
    </row>
    <row r="25" spans="1:11" x14ac:dyDescent="0.3">
      <c r="A25" s="21">
        <v>19</v>
      </c>
      <c r="B25" s="25">
        <v>13.31</v>
      </c>
      <c r="C25" s="25">
        <v>2.54</v>
      </c>
      <c r="D25" s="23">
        <f t="shared" si="0"/>
        <v>1.016</v>
      </c>
      <c r="J25"/>
      <c r="K25"/>
    </row>
    <row r="26" spans="1:11" x14ac:dyDescent="0.3">
      <c r="A26" s="21">
        <v>20</v>
      </c>
      <c r="B26" s="25">
        <v>13.48</v>
      </c>
      <c r="C26" s="25">
        <v>2.5510000000000002</v>
      </c>
      <c r="D26" s="23">
        <f t="shared" si="0"/>
        <v>1.0204</v>
      </c>
      <c r="J26"/>
      <c r="K26"/>
    </row>
    <row r="27" spans="1:11" x14ac:dyDescent="0.3">
      <c r="A27" s="21">
        <v>21</v>
      </c>
      <c r="B27" s="25">
        <v>13.19</v>
      </c>
      <c r="C27" s="25">
        <v>2.6080000000000001</v>
      </c>
      <c r="D27" s="23">
        <f t="shared" si="0"/>
        <v>1.0432000000000001</v>
      </c>
      <c r="J27"/>
      <c r="K27"/>
    </row>
    <row r="28" spans="1:11" x14ac:dyDescent="0.3">
      <c r="A28" s="21">
        <v>22</v>
      </c>
      <c r="B28" s="25">
        <v>13.21</v>
      </c>
      <c r="C28" s="25">
        <v>2.5379999999999998</v>
      </c>
      <c r="D28" s="23">
        <f t="shared" si="0"/>
        <v>1.0151999999999999</v>
      </c>
      <c r="J28"/>
      <c r="K28"/>
    </row>
    <row r="29" spans="1:11" x14ac:dyDescent="0.3">
      <c r="A29" s="21">
        <v>23</v>
      </c>
      <c r="B29" s="25">
        <v>13.4</v>
      </c>
      <c r="C29" s="25">
        <v>2.5329999999999999</v>
      </c>
      <c r="D29" s="23">
        <f t="shared" si="0"/>
        <v>1.0131999999999999</v>
      </c>
      <c r="J29"/>
      <c r="K29"/>
    </row>
    <row r="30" spans="1:11" x14ac:dyDescent="0.3">
      <c r="A30" s="21">
        <v>24</v>
      </c>
      <c r="B30" s="25">
        <v>13.41</v>
      </c>
      <c r="C30" s="25">
        <v>2.4860000000000002</v>
      </c>
      <c r="D30" s="23">
        <f t="shared" si="0"/>
        <v>0.99440000000000006</v>
      </c>
      <c r="J30"/>
      <c r="K30"/>
    </row>
    <row r="31" spans="1:11" x14ac:dyDescent="0.3">
      <c r="A31" s="21">
        <v>25</v>
      </c>
      <c r="B31" s="25">
        <v>13.42</v>
      </c>
      <c r="C31" s="25">
        <v>2.581</v>
      </c>
      <c r="D31" s="23">
        <f t="shared" si="0"/>
        <v>1.0324</v>
      </c>
      <c r="J31"/>
      <c r="K31"/>
    </row>
    <row r="32" spans="1:11" x14ac:dyDescent="0.3">
      <c r="A32" s="21">
        <v>26</v>
      </c>
      <c r="B32" s="25">
        <v>13.4</v>
      </c>
      <c r="C32" s="25">
        <v>2.4580000000000002</v>
      </c>
      <c r="D32" s="23">
        <f t="shared" si="0"/>
        <v>0.98320000000000007</v>
      </c>
      <c r="J32"/>
      <c r="K32"/>
    </row>
    <row r="33" spans="1:12" x14ac:dyDescent="0.3">
      <c r="A33" s="21">
        <v>27</v>
      </c>
      <c r="B33" s="25">
        <v>13.36</v>
      </c>
      <c r="C33" s="25">
        <v>2.4900000000000002</v>
      </c>
      <c r="D33" s="23">
        <f t="shared" si="0"/>
        <v>0.99600000000000011</v>
      </c>
      <c r="J33"/>
      <c r="K33"/>
    </row>
    <row r="34" spans="1:12" x14ac:dyDescent="0.3">
      <c r="A34" s="21">
        <v>28</v>
      </c>
      <c r="B34" s="25">
        <v>13.34</v>
      </c>
      <c r="C34" s="25">
        <v>2.4820000000000002</v>
      </c>
      <c r="D34" s="23">
        <f t="shared" si="0"/>
        <v>0.99280000000000013</v>
      </c>
      <c r="J34"/>
      <c r="K34"/>
    </row>
    <row r="35" spans="1:12" x14ac:dyDescent="0.3">
      <c r="A35" s="21">
        <v>29</v>
      </c>
      <c r="B35" s="25">
        <v>13.4</v>
      </c>
      <c r="C35" s="25">
        <v>2.5779999999999998</v>
      </c>
      <c r="D35" s="23">
        <f t="shared" si="0"/>
        <v>1.0311999999999999</v>
      </c>
      <c r="J35"/>
      <c r="K35"/>
    </row>
    <row r="36" spans="1:12" x14ac:dyDescent="0.3">
      <c r="A36" s="21">
        <v>30</v>
      </c>
      <c r="B36" s="25">
        <v>13.41</v>
      </c>
      <c r="C36" s="25">
        <v>2.508</v>
      </c>
      <c r="D36" s="23">
        <f t="shared" si="0"/>
        <v>1.0032000000000001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42">
        <v>35</v>
      </c>
      <c r="B41" s="43"/>
      <c r="C41" s="43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7"/>
      <c r="J51" s="38"/>
      <c r="K51" s="38"/>
      <c r="L51" s="38"/>
      <c r="M51" s="38"/>
      <c r="N51" s="39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0"/>
      <c r="J52" s="40"/>
      <c r="K52" s="40"/>
      <c r="L52" s="40"/>
      <c r="M52" s="40"/>
      <c r="N52" s="40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6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45797</v>
      </c>
      <c r="B3" s="7" t="s">
        <v>26</v>
      </c>
      <c r="C3" s="7" t="s">
        <v>34</v>
      </c>
      <c r="D3" s="7" t="s">
        <v>28</v>
      </c>
      <c r="E3" s="8" t="s">
        <v>25</v>
      </c>
      <c r="F3" s="9">
        <v>200</v>
      </c>
      <c r="G3" s="32" t="s">
        <v>35</v>
      </c>
      <c r="H3" s="32" t="s">
        <v>36</v>
      </c>
      <c r="I3" s="8">
        <v>2.2999999999999998</v>
      </c>
      <c r="J3" s="9">
        <v>9</v>
      </c>
      <c r="K3" s="10">
        <v>25</v>
      </c>
      <c r="L3" s="10">
        <v>26</v>
      </c>
      <c r="M3" s="11"/>
      <c r="N3" s="11"/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13.37</v>
      </c>
      <c r="C7" s="22">
        <v>2.3780000000000001</v>
      </c>
      <c r="D7" s="23">
        <f t="shared" ref="D7:D70" si="0">C7/$I$3</f>
        <v>1.0339130434782611</v>
      </c>
      <c r="E7" s="2"/>
      <c r="F7" s="24" t="s">
        <v>20</v>
      </c>
      <c r="G7" s="25">
        <f>MAX(B7:B114)</f>
        <v>13.37</v>
      </c>
      <c r="H7" s="25">
        <f>MAX(C7:C114)</f>
        <v>2.3780000000000001</v>
      </c>
      <c r="I7" s="35">
        <f>H7/$I$3</f>
        <v>1.0339130434782611</v>
      </c>
      <c r="J7"/>
      <c r="K7"/>
    </row>
    <row r="8" spans="1:15" x14ac:dyDescent="0.3">
      <c r="A8" s="21">
        <v>2</v>
      </c>
      <c r="B8" s="22">
        <v>13.19</v>
      </c>
      <c r="C8" s="22">
        <v>2.3130000000000002</v>
      </c>
      <c r="D8" s="23">
        <f t="shared" si="0"/>
        <v>1.0056521739130437</v>
      </c>
      <c r="E8" s="2"/>
      <c r="F8" s="24" t="s">
        <v>21</v>
      </c>
      <c r="G8" s="25">
        <f>MIN(B7:B114)</f>
        <v>13.19</v>
      </c>
      <c r="H8" s="25">
        <f>MIN(C7:C114)</f>
        <v>2.14</v>
      </c>
      <c r="I8" s="35">
        <f>H8/$I$3</f>
        <v>0.93043478260869583</v>
      </c>
      <c r="J8"/>
      <c r="K8"/>
    </row>
    <row r="9" spans="1:15" x14ac:dyDescent="0.3">
      <c r="A9" s="21">
        <v>3</v>
      </c>
      <c r="B9" s="22">
        <v>13.21</v>
      </c>
      <c r="C9" s="22">
        <v>2.3010000000000002</v>
      </c>
      <c r="D9" s="23">
        <f t="shared" si="0"/>
        <v>1.0004347826086959</v>
      </c>
      <c r="E9" s="2"/>
      <c r="J9"/>
      <c r="K9"/>
    </row>
    <row r="10" spans="1:15" x14ac:dyDescent="0.3">
      <c r="A10" s="21">
        <v>4</v>
      </c>
      <c r="B10" s="22">
        <v>13.19</v>
      </c>
      <c r="C10" s="22">
        <v>2.2349999999999999</v>
      </c>
      <c r="D10" s="23">
        <f t="shared" si="0"/>
        <v>0.97173913043478266</v>
      </c>
      <c r="E10" s="2"/>
      <c r="J10"/>
      <c r="K10"/>
    </row>
    <row r="11" spans="1:15" x14ac:dyDescent="0.3">
      <c r="A11" s="21">
        <v>5</v>
      </c>
      <c r="B11" s="22">
        <v>13.32</v>
      </c>
      <c r="C11" s="22">
        <v>2.1960000000000002</v>
      </c>
      <c r="D11" s="23">
        <f t="shared" si="0"/>
        <v>0.95478260869565235</v>
      </c>
      <c r="E11" s="2"/>
      <c r="F11" s="24" t="s">
        <v>22</v>
      </c>
      <c r="G11" s="26">
        <f>SUM(B7:B46)</f>
        <v>119.67999999999999</v>
      </c>
      <c r="H11" s="25">
        <f>G11/9</f>
        <v>13.297777777777776</v>
      </c>
      <c r="J11"/>
      <c r="K11"/>
    </row>
    <row r="12" spans="1:15" x14ac:dyDescent="0.3">
      <c r="A12" s="21">
        <v>6</v>
      </c>
      <c r="B12" s="22">
        <v>13.35</v>
      </c>
      <c r="C12" s="22">
        <v>2.14</v>
      </c>
      <c r="D12" s="23">
        <f t="shared" si="0"/>
        <v>0.93043478260869583</v>
      </c>
      <c r="E12" s="2"/>
      <c r="J12"/>
      <c r="K12"/>
    </row>
    <row r="13" spans="1:15" x14ac:dyDescent="0.3">
      <c r="A13" s="21">
        <v>7</v>
      </c>
      <c r="B13" s="22">
        <v>13.32</v>
      </c>
      <c r="C13" s="22">
        <v>2.1720000000000002</v>
      </c>
      <c r="D13" s="23">
        <f t="shared" si="0"/>
        <v>0.94434782608695667</v>
      </c>
      <c r="J13"/>
      <c r="K13"/>
    </row>
    <row r="14" spans="1:15" x14ac:dyDescent="0.3">
      <c r="A14" s="21">
        <v>8</v>
      </c>
      <c r="B14" s="22">
        <v>13.36</v>
      </c>
      <c r="C14" s="22">
        <v>2.1850000000000001</v>
      </c>
      <c r="D14" s="23">
        <f t="shared" si="0"/>
        <v>0.95000000000000007</v>
      </c>
      <c r="J14"/>
      <c r="K14"/>
    </row>
    <row r="15" spans="1:15" x14ac:dyDescent="0.3">
      <c r="A15" s="21">
        <v>9</v>
      </c>
      <c r="B15" s="22">
        <v>13.37</v>
      </c>
      <c r="C15" s="22">
        <v>2.2010000000000001</v>
      </c>
      <c r="D15" s="23">
        <f t="shared" si="0"/>
        <v>0.95695652173913048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F24" s="41"/>
      <c r="G24" s="41"/>
      <c r="H24" s="41"/>
      <c r="I24" s="41"/>
      <c r="J24" s="41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42">
        <v>35</v>
      </c>
      <c r="B41" s="43"/>
      <c r="C41" s="43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7"/>
      <c r="J51" s="38"/>
      <c r="K51" s="38"/>
      <c r="L51" s="38"/>
      <c r="M51" s="38"/>
      <c r="N51" s="39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0"/>
      <c r="J52" s="40"/>
      <c r="K52" s="40"/>
      <c r="L52" s="40"/>
      <c r="M52" s="40"/>
      <c r="N52" s="40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6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45797</v>
      </c>
      <c r="B3" s="7" t="s">
        <v>26</v>
      </c>
      <c r="C3" s="7" t="s">
        <v>37</v>
      </c>
      <c r="D3" s="7" t="s">
        <v>28</v>
      </c>
      <c r="E3" s="8" t="s">
        <v>25</v>
      </c>
      <c r="F3" s="9">
        <v>200</v>
      </c>
      <c r="G3" s="32" t="s">
        <v>38</v>
      </c>
      <c r="H3" s="32" t="s">
        <v>39</v>
      </c>
      <c r="I3" s="8">
        <v>2.2999999999999998</v>
      </c>
      <c r="J3" s="9">
        <v>4</v>
      </c>
      <c r="K3" s="10">
        <v>25</v>
      </c>
      <c r="L3" s="10">
        <v>26</v>
      </c>
      <c r="M3" s="11"/>
      <c r="N3" s="11"/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12.88</v>
      </c>
      <c r="C7" s="22">
        <v>1.782</v>
      </c>
      <c r="D7" s="23">
        <f t="shared" ref="D7:D70" si="0">C7/$I$3</f>
        <v>0.7747826086956523</v>
      </c>
      <c r="E7" s="2"/>
      <c r="F7" s="24" t="s">
        <v>20</v>
      </c>
      <c r="G7" s="25">
        <f>MAX(B7:B114)</f>
        <v>12.9</v>
      </c>
      <c r="H7" s="25">
        <f>MAX(C7:C114)</f>
        <v>1.8460000000000001</v>
      </c>
      <c r="I7" s="35">
        <f>H7/$I$3</f>
        <v>0.80260869565217396</v>
      </c>
      <c r="J7"/>
      <c r="K7"/>
    </row>
    <row r="8" spans="1:15" x14ac:dyDescent="0.3">
      <c r="A8" s="21">
        <v>2</v>
      </c>
      <c r="B8" s="22">
        <v>12.89</v>
      </c>
      <c r="C8" s="22">
        <v>1.7949999999999999</v>
      </c>
      <c r="D8" s="23">
        <f t="shared" si="0"/>
        <v>0.7804347826086957</v>
      </c>
      <c r="E8" s="2"/>
      <c r="F8" s="24" t="s">
        <v>21</v>
      </c>
      <c r="G8" s="25">
        <f>MIN(B7:B114)</f>
        <v>12.87</v>
      </c>
      <c r="H8" s="25">
        <f>MIN(C7:C114)</f>
        <v>1.7789999999999999</v>
      </c>
      <c r="I8" s="35">
        <f>H8/$I$3</f>
        <v>0.77347826086956528</v>
      </c>
      <c r="J8"/>
      <c r="K8"/>
    </row>
    <row r="9" spans="1:15" x14ac:dyDescent="0.3">
      <c r="A9" s="21">
        <v>3</v>
      </c>
      <c r="B9" s="22">
        <v>12.87</v>
      </c>
      <c r="C9" s="22">
        <v>1.8460000000000001</v>
      </c>
      <c r="D9" s="23">
        <f t="shared" si="0"/>
        <v>0.80260869565217396</v>
      </c>
      <c r="E9" s="2"/>
      <c r="J9"/>
      <c r="K9"/>
    </row>
    <row r="10" spans="1:15" x14ac:dyDescent="0.3">
      <c r="A10" s="21">
        <v>4</v>
      </c>
      <c r="B10" s="22">
        <v>12.9</v>
      </c>
      <c r="C10" s="22">
        <v>1.7789999999999999</v>
      </c>
      <c r="D10" s="23">
        <f t="shared" si="0"/>
        <v>0.77347826086956528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f>SUM(B7:B8)</f>
        <v>25.770000000000003</v>
      </c>
      <c r="H11" s="25">
        <f>G11/2</f>
        <v>12.885000000000002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F24" s="41"/>
      <c r="G24" s="41"/>
      <c r="H24" s="41"/>
      <c r="I24" s="41"/>
      <c r="J24" s="41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42">
        <v>35</v>
      </c>
      <c r="B41" s="43"/>
      <c r="C41" s="43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7"/>
      <c r="J51" s="38"/>
      <c r="K51" s="38"/>
      <c r="L51" s="38"/>
      <c r="M51" s="38"/>
      <c r="N51" s="39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0"/>
      <c r="J52" s="40"/>
      <c r="K52" s="40"/>
      <c r="L52" s="40"/>
      <c r="M52" s="40"/>
      <c r="N52" s="40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UPS2</vt:lpstr>
      <vt:lpstr>UPS1</vt:lpstr>
      <vt:lpstr>UPS50KVA</vt:lpstr>
      <vt:lpstr>정류기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2025-05-20T07:11:06Z</dcterms:modified>
</cp:coreProperties>
</file>