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6\6월\260625 롯데마트 부산점\"/>
    </mc:Choice>
  </mc:AlternateContent>
  <xr:revisionPtr revIDLastSave="0" documentId="13_ncr:1_{B72C5622-8C60-40E7-862F-9F06C80301A0}" xr6:coauthVersionLast="36" xr6:coauthVersionMax="36" xr10:uidLastSave="{00000000-0000-0000-0000-000000000000}"/>
  <bookViews>
    <workbookView xWindow="0" yWindow="0" windowWidth="23040" windowHeight="8268" xr2:uid="{00000000-000D-0000-FFFF-FFFF00000000}"/>
  </bookViews>
  <sheets>
    <sheet name="DC배터리" sheetId="13" r:id="rId1"/>
    <sheet name="DC조작용" sheetId="12" r:id="rId2"/>
    <sheet name="비상발전기 시동용" sheetId="5" r:id="rId3"/>
  </sheets>
  <definedNames>
    <definedName name="_xlnm._FilterDatabase" localSheetId="0" hidden="1">DC배터리!$A$3:$I$21</definedName>
    <definedName name="_xlnm._FilterDatabase" localSheetId="1" hidden="1">DC조작용!$A$3:$I$12</definedName>
    <definedName name="_xlnm._FilterDatabase" localSheetId="2" hidden="1">'비상발전기 시동용'!$A$3:$I$7</definedName>
  </definedNames>
  <calcPr calcId="191029"/>
</workbook>
</file>

<file path=xl/calcChain.xml><?xml version="1.0" encoding="utf-8"?>
<calcChain xmlns="http://schemas.openxmlformats.org/spreadsheetml/2006/main">
  <c r="F24" i="13" l="1"/>
  <c r="E24" i="13"/>
  <c r="F23" i="13"/>
  <c r="E23" i="13"/>
  <c r="F22" i="13"/>
  <c r="E22" i="13"/>
  <c r="I21" i="13"/>
  <c r="I20" i="13"/>
  <c r="I19" i="13"/>
  <c r="I18" i="13"/>
  <c r="I17" i="13"/>
  <c r="I16" i="13"/>
  <c r="I15" i="13"/>
  <c r="I14" i="13"/>
  <c r="I13" i="13"/>
  <c r="I12" i="13"/>
  <c r="I11" i="13"/>
  <c r="I10" i="13"/>
  <c r="I9" i="13"/>
  <c r="I8" i="13"/>
  <c r="I7" i="13"/>
  <c r="I6" i="13"/>
  <c r="I5" i="13"/>
  <c r="I4" i="13"/>
  <c r="F15" i="12"/>
  <c r="E15" i="12"/>
  <c r="F14" i="12"/>
  <c r="E14" i="12"/>
  <c r="F13" i="12"/>
  <c r="E13" i="12"/>
  <c r="I12" i="12"/>
  <c r="I11" i="12"/>
  <c r="I10" i="12"/>
  <c r="I9" i="12"/>
  <c r="I8" i="12"/>
  <c r="I7" i="12"/>
  <c r="I6" i="12"/>
  <c r="I5" i="12"/>
  <c r="I4" i="12"/>
  <c r="I14" i="12" l="1"/>
  <c r="I24" i="13"/>
  <c r="I23" i="13"/>
  <c r="I22" i="13"/>
  <c r="I13" i="12"/>
  <c r="I15" i="12"/>
  <c r="F10" i="5" l="1"/>
  <c r="F9" i="5"/>
  <c r="F8" i="5"/>
  <c r="E8" i="5"/>
  <c r="E10" i="5" l="1"/>
  <c r="E9" i="5"/>
  <c r="I5" i="5" l="1"/>
  <c r="I6" i="5"/>
  <c r="I7" i="5"/>
  <c r="I4" i="5"/>
  <c r="I8" i="5" l="1"/>
  <c r="I10" i="5"/>
  <c r="I9" i="5"/>
</calcChain>
</file>

<file path=xl/sharedStrings.xml><?xml version="1.0" encoding="utf-8"?>
<sst xmlns="http://schemas.openxmlformats.org/spreadsheetml/2006/main" count="132" uniqueCount="39">
  <si>
    <t>형   명</t>
  </si>
  <si>
    <t>제조일자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</si>
  <si>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</si>
  <si>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</si>
  <si>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</si>
  <si>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</si>
  <si>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</si>
  <si>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</si>
  <si>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온도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</si>
  <si>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</si>
  <si>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</si>
  <si>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</si>
  <si>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설치장소</t>
    <phoneticPr fontId="19" type="noConversion"/>
  </si>
  <si>
    <t>단자부
참고값(mΩ)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</si>
  <si>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</si>
  <si>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</si>
  <si>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</si>
  <si>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</si>
  <si>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내부저항(mΩ)</t>
    <phoneticPr fontId="19" type="noConversion"/>
  </si>
  <si>
    <t>롯데마트 부산점</t>
    <phoneticPr fontId="19" type="noConversion"/>
  </si>
  <si>
    <t>ESP200-12</t>
    <phoneticPr fontId="19" type="noConversion"/>
  </si>
  <si>
    <t>BS</t>
    <phoneticPr fontId="19" type="noConversion"/>
  </si>
  <si>
    <t>2023.06.30</t>
    <phoneticPr fontId="19" type="noConversion"/>
  </si>
  <si>
    <t>롯데마트 부산점</t>
    <phoneticPr fontId="19" type="noConversion"/>
  </si>
  <si>
    <t>DC조작용</t>
    <phoneticPr fontId="19" type="noConversion"/>
  </si>
  <si>
    <t>BS</t>
    <phoneticPr fontId="19" type="noConversion"/>
  </si>
  <si>
    <t>2023.06.15</t>
    <phoneticPr fontId="19" type="noConversion"/>
  </si>
  <si>
    <t>RP250</t>
    <phoneticPr fontId="19" type="noConversion"/>
  </si>
  <si>
    <t>BS</t>
    <phoneticPr fontId="19" type="noConversion"/>
  </si>
  <si>
    <t>롯데마트 부산점</t>
    <phoneticPr fontId="19" type="noConversion"/>
  </si>
  <si>
    <t>비상발전기 시동용</t>
    <phoneticPr fontId="19" type="noConversion"/>
  </si>
  <si>
    <t>ESP100-12</t>
    <phoneticPr fontId="19" type="noConversion"/>
  </si>
  <si>
    <t xml:space="preserve">DC전등용 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</si>
  <si>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</si>
  <si>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2024.03.25</t>
    <phoneticPr fontId="19" type="noConversion"/>
  </si>
  <si>
    <r>
      <t>1.BS차원에서 점검 진행
2. 전지 전압, 내부저항 : 이상없음
  →13.2V/EA / 3.58~3.85m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
3.단자 조임 및 체결상태 : 이상없음
4.인디게이터 : 이상없음
5.정상운영</t>
    </r>
    <phoneticPr fontId="19" type="noConversion"/>
  </si>
  <si>
    <t>공간협소로 측정불가</t>
    <phoneticPr fontId="19" type="noConversion"/>
  </si>
  <si>
    <r>
      <t>1 .BS차원에서 점검 진행
2. 전지 전지 전압, 내부저항 : 이상없음
  →13.30V/EA / 2.27~2.40m</t>
    </r>
    <r>
      <rPr>
        <sz val="11"/>
        <color theme="1"/>
        <rFont val="Calibri"/>
        <family val="3"/>
        <charset val="161"/>
      </rPr>
      <t xml:space="preserve">Ω
</t>
    </r>
    <r>
      <rPr>
        <sz val="11"/>
        <color theme="1"/>
        <rFont val="세방고딕 Regular"/>
        <family val="3"/>
        <charset val="129"/>
      </rPr>
      <t>3.단자 조임 및 체결상태 : 이상없음
4.정상운영</t>
    </r>
    <phoneticPr fontId="19" type="noConversion"/>
  </si>
  <si>
    <r>
      <t>1.BS차원에서 점검 진행
2. 전지 전압, 내부저항 : 충전전압이 낮아 조정권고(13.32V/EA/25℃)
  →13.21V/EA / 3.63~4.01m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
3.단자 조임 및 체결상태 : 이상없음
4.정상운영</t>
    </r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</si>
</sst>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color theme="1"/>
      <name val="Calibri"/>
      <family val="3"/>
      <charset val="16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3" xfId="0" applyFont="1" applyFill="1" applyBorder="1" applyAlignment="1">
      <alignment horizontal="center" vertical="center" shrinkToFit="1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9" fontId="21" fillId="0" borderId="10" xfId="43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1" xfId="42" applyFont="1" applyFill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2" fontId="20" fillId="0" borderId="0" xfId="0" applyNumberFormat="1" applyFont="1" applyFill="1">
      <alignment vertical="center"/>
    </xf>
    <xf numFmtId="14" fontId="20" fillId="33" borderId="10" xfId="0" applyNumberFormat="1" applyFont="1" applyFill="1" applyBorder="1" applyAlignment="1">
      <alignment horizontal="center" vertical="center"/>
    </xf>
    <xf numFmtId="0" fontId="20" fillId="33" borderId="13" xfId="0" applyFont="1" applyFill="1" applyBorder="1" applyAlignment="1">
      <alignment horizontal="center" vertical="center" shrinkToFit="1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178" fontId="20" fillId="33" borderId="10" xfId="0" applyNumberFormat="1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2" fontId="20" fillId="33" borderId="14" xfId="0" applyNumberFormat="1" applyFont="1" applyFill="1" applyBorder="1" applyAlignment="1">
      <alignment horizontal="center" vertical="center"/>
    </xf>
    <xf numFmtId="2" fontId="20" fillId="33" borderId="16" xfId="0" applyNumberFormat="1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g"/><Relationship Id="rId2" Type="http://schemas.openxmlformats.org/officeDocument/2006/relationships/image" Target="../media/image5.jpg"/><Relationship Id="rId1" Type="http://schemas.openxmlformats.org/officeDocument/2006/relationships/image" Target="../media/image4.jp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jpeg"/><Relationship Id="rId2" Type="http://schemas.openxmlformats.org/officeDocument/2006/relationships/image" Target="../media/image8.jpg"/><Relationship Id="rId1" Type="http://schemas.openxmlformats.org/officeDocument/2006/relationships/image" Target="../media/image7.jpg"/><Relationship Id="rId4" Type="http://schemas.openxmlformats.org/officeDocument/2006/relationships/image" Target="../media/image1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952499</xdr:colOff>
      <xdr:row>25</xdr:row>
      <xdr:rowOff>2017058</xdr:rowOff>
    </xdr:from>
    <xdr:to>
      <xdr:col>3</xdr:col>
      <xdr:colOff>134470</xdr:colOff>
      <xdr:row>25</xdr:row>
      <xdr:rowOff>2353235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2084293" y="8572499"/>
          <a:ext cx="1344706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LOT</a:t>
          </a:r>
          <a:r>
            <a:rPr lang="ko-KR" altLang="en-US" sz="1100"/>
            <a:t>번호</a:t>
          </a:r>
          <a:endParaRPr lang="en-US" altLang="ko-KR" sz="1100"/>
        </a:p>
        <a:p>
          <a:pPr algn="ctr"/>
          <a:endParaRPr lang="ko-KR" altLang="en-US" sz="1100"/>
        </a:p>
      </xdr:txBody>
    </xdr:sp>
    <xdr:clientData/>
  </xdr:twoCellAnchor>
  <xdr:twoCellAnchor>
    <xdr:from>
      <xdr:col>6</xdr:col>
      <xdr:colOff>212915</xdr:colOff>
      <xdr:row>25</xdr:row>
      <xdr:rowOff>1972240</xdr:rowOff>
    </xdr:from>
    <xdr:to>
      <xdr:col>7</xdr:col>
      <xdr:colOff>705974</xdr:colOff>
      <xdr:row>25</xdr:row>
      <xdr:rowOff>2308417</xdr:rowOff>
    </xdr:to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/>
      </xdr:nvSpPr>
      <xdr:spPr>
        <a:xfrm>
          <a:off x="6028768" y="8527681"/>
          <a:ext cx="1344706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/>
            <a:t>형명</a:t>
          </a:r>
        </a:p>
      </xdr:txBody>
    </xdr:sp>
    <xdr:clientData/>
  </xdr:twoCellAnchor>
  <xdr:twoCellAnchor editAs="oneCell">
    <xdr:from>
      <xdr:col>7</xdr:col>
      <xdr:colOff>865991</xdr:colOff>
      <xdr:row>25</xdr:row>
      <xdr:rowOff>19273</xdr:rowOff>
    </xdr:from>
    <xdr:to>
      <xdr:col>8</xdr:col>
      <xdr:colOff>1010212</xdr:colOff>
      <xdr:row>25</xdr:row>
      <xdr:rowOff>1963159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7292172" y="6816033"/>
          <a:ext cx="1930551" cy="1447913"/>
        </a:xfrm>
        <a:prstGeom prst="rect">
          <a:avLst/>
        </a:prstGeom>
      </xdr:spPr>
    </xdr:pic>
    <xdr:clientData/>
  </xdr:twoCellAnchor>
  <xdr:twoCellAnchor editAs="oneCell">
    <xdr:from>
      <xdr:col>5</xdr:col>
      <xdr:colOff>1109381</xdr:colOff>
      <xdr:row>25</xdr:row>
      <xdr:rowOff>22410</xdr:rowOff>
    </xdr:from>
    <xdr:to>
      <xdr:col>7</xdr:col>
      <xdr:colOff>855457</xdr:colOff>
      <xdr:row>25</xdr:row>
      <xdr:rowOff>1963159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232" t="32297" r="17034" b="15486"/>
        <a:stretch/>
      </xdr:blipFill>
      <xdr:spPr>
        <a:xfrm>
          <a:off x="5815852" y="6577851"/>
          <a:ext cx="1703295" cy="1927414"/>
        </a:xfrm>
        <a:prstGeom prst="rect">
          <a:avLst/>
        </a:prstGeom>
      </xdr:spPr>
    </xdr:pic>
    <xdr:clientData/>
  </xdr:twoCellAnchor>
  <xdr:twoCellAnchor editAs="oneCell">
    <xdr:from>
      <xdr:col>1</xdr:col>
      <xdr:colOff>11199</xdr:colOff>
      <xdr:row>25</xdr:row>
      <xdr:rowOff>22416</xdr:rowOff>
    </xdr:from>
    <xdr:to>
      <xdr:col>4</xdr:col>
      <xdr:colOff>726883</xdr:colOff>
      <xdr:row>25</xdr:row>
      <xdr:rowOff>1983444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5319" t="16374" r="47317" b="17556"/>
        <a:stretch/>
      </xdr:blipFill>
      <xdr:spPr>
        <a:xfrm rot="5400000">
          <a:off x="1940611" y="5780239"/>
          <a:ext cx="1961028" cy="355626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1030943</xdr:colOff>
      <xdr:row>16</xdr:row>
      <xdr:rowOff>1568823</xdr:rowOff>
    </xdr:from>
    <xdr:to>
      <xdr:col>3</xdr:col>
      <xdr:colOff>212914</xdr:colOff>
      <xdr:row>16</xdr:row>
      <xdr:rowOff>1905000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2162737" y="6073588"/>
          <a:ext cx="1344706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LOT</a:t>
          </a:r>
          <a:r>
            <a:rPr lang="ko-KR" altLang="en-US" sz="1100"/>
            <a:t>번호</a:t>
          </a:r>
          <a:endParaRPr lang="en-US" altLang="ko-KR" sz="1100"/>
        </a:p>
        <a:p>
          <a:pPr algn="ctr"/>
          <a:endParaRPr lang="ko-KR" altLang="en-US" sz="1100"/>
        </a:p>
      </xdr:txBody>
    </xdr:sp>
    <xdr:clientData/>
  </xdr:twoCellAnchor>
  <xdr:twoCellAnchor>
    <xdr:from>
      <xdr:col>6</xdr:col>
      <xdr:colOff>156886</xdr:colOff>
      <xdr:row>16</xdr:row>
      <xdr:rowOff>1602446</xdr:rowOff>
    </xdr:from>
    <xdr:to>
      <xdr:col>7</xdr:col>
      <xdr:colOff>649945</xdr:colOff>
      <xdr:row>16</xdr:row>
      <xdr:rowOff>1938623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/>
      </xdr:nvSpPr>
      <xdr:spPr>
        <a:xfrm>
          <a:off x="5972739" y="6107211"/>
          <a:ext cx="1344706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/>
            <a:t>형명</a:t>
          </a:r>
        </a:p>
      </xdr:txBody>
    </xdr:sp>
    <xdr:clientData/>
  </xdr:twoCellAnchor>
  <xdr:twoCellAnchor editAs="oneCell">
    <xdr:from>
      <xdr:col>7</xdr:col>
      <xdr:colOff>750791</xdr:colOff>
      <xdr:row>16</xdr:row>
      <xdr:rowOff>22415</xdr:rowOff>
    </xdr:from>
    <xdr:to>
      <xdr:col>8</xdr:col>
      <xdr:colOff>1030941</xdr:colOff>
      <xdr:row>16</xdr:row>
      <xdr:rowOff>1542604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819" t="16585" r="11673" b="9375"/>
        <a:stretch/>
      </xdr:blipFill>
      <xdr:spPr>
        <a:xfrm rot="5400000">
          <a:off x="7446307" y="4499164"/>
          <a:ext cx="1523999" cy="1580032"/>
        </a:xfrm>
        <a:prstGeom prst="rect">
          <a:avLst/>
        </a:prstGeom>
      </xdr:spPr>
    </xdr:pic>
    <xdr:clientData/>
  </xdr:twoCellAnchor>
  <xdr:twoCellAnchor editAs="oneCell">
    <xdr:from>
      <xdr:col>1</xdr:col>
      <xdr:colOff>11204</xdr:colOff>
      <xdr:row>16</xdr:row>
      <xdr:rowOff>44822</xdr:rowOff>
    </xdr:from>
    <xdr:to>
      <xdr:col>4</xdr:col>
      <xdr:colOff>707349</xdr:colOff>
      <xdr:row>16</xdr:row>
      <xdr:rowOff>1465840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9829" t="45605" r="16661" b="43284"/>
        <a:stretch/>
      </xdr:blipFill>
      <xdr:spPr>
        <a:xfrm>
          <a:off x="1142998" y="4549587"/>
          <a:ext cx="3553869" cy="1434353"/>
        </a:xfrm>
        <a:prstGeom prst="rect">
          <a:avLst/>
        </a:prstGeom>
      </xdr:spPr>
    </xdr:pic>
    <xdr:clientData/>
  </xdr:twoCellAnchor>
  <xdr:twoCellAnchor editAs="oneCell">
    <xdr:from>
      <xdr:col>6</xdr:col>
      <xdr:colOff>19627</xdr:colOff>
      <xdr:row>16</xdr:row>
      <xdr:rowOff>18604</xdr:rowOff>
    </xdr:from>
    <xdr:to>
      <xdr:col>7</xdr:col>
      <xdr:colOff>761560</xdr:colOff>
      <xdr:row>16</xdr:row>
      <xdr:rowOff>1540921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996" r="10977"/>
        <a:stretch/>
      </xdr:blipFill>
      <xdr:spPr>
        <a:xfrm rot="5400000">
          <a:off x="5873016" y="4328950"/>
          <a:ext cx="1518507" cy="159358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119460</xdr:colOff>
      <xdr:row>11</xdr:row>
      <xdr:rowOff>1613649</xdr:rowOff>
    </xdr:from>
    <xdr:to>
      <xdr:col>7</xdr:col>
      <xdr:colOff>614424</xdr:colOff>
      <xdr:row>11</xdr:row>
      <xdr:rowOff>1946017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 txBox="1"/>
      </xdr:nvSpPr>
      <xdr:spPr>
        <a:xfrm>
          <a:off x="5935313" y="5658973"/>
          <a:ext cx="1346611" cy="33236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LOT</a:t>
          </a:r>
          <a:r>
            <a:rPr lang="ko-KR" altLang="en-US" sz="1100"/>
            <a:t>번호</a:t>
          </a:r>
          <a:endParaRPr lang="en-US" altLang="ko-KR" sz="1100"/>
        </a:p>
        <a:p>
          <a:pPr algn="ctr"/>
          <a:endParaRPr lang="ko-KR" altLang="en-US" sz="1100"/>
        </a:p>
      </xdr:txBody>
    </xdr:sp>
    <xdr:clientData/>
  </xdr:twoCellAnchor>
  <xdr:twoCellAnchor>
    <xdr:from>
      <xdr:col>2</xdr:col>
      <xdr:colOff>717176</xdr:colOff>
      <xdr:row>11</xdr:row>
      <xdr:rowOff>1647265</xdr:rowOff>
    </xdr:from>
    <xdr:to>
      <xdr:col>4</xdr:col>
      <xdr:colOff>392206</xdr:colOff>
      <xdr:row>11</xdr:row>
      <xdr:rowOff>1983442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 txBox="1"/>
      </xdr:nvSpPr>
      <xdr:spPr>
        <a:xfrm>
          <a:off x="3025588" y="5221941"/>
          <a:ext cx="1344706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/>
            <a:t>형명</a:t>
          </a:r>
          <a:endParaRPr lang="en-US" altLang="ko-KR" sz="1100"/>
        </a:p>
      </xdr:txBody>
    </xdr:sp>
    <xdr:clientData/>
  </xdr:twoCellAnchor>
  <xdr:twoCellAnchor editAs="oneCell">
    <xdr:from>
      <xdr:col>1</xdr:col>
      <xdr:colOff>22412</xdr:colOff>
      <xdr:row>11</xdr:row>
      <xdr:rowOff>37653</xdr:rowOff>
    </xdr:from>
    <xdr:to>
      <xdr:col>2</xdr:col>
      <xdr:colOff>358588</xdr:colOff>
      <xdr:row>12</xdr:row>
      <xdr:rowOff>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1692" r="17800" b="9374"/>
        <a:stretch/>
      </xdr:blipFill>
      <xdr:spPr>
        <a:xfrm rot="5400000">
          <a:off x="904091" y="3862444"/>
          <a:ext cx="2013024" cy="1512794"/>
        </a:xfrm>
        <a:prstGeom prst="rect">
          <a:avLst/>
        </a:prstGeom>
      </xdr:spPr>
    </xdr:pic>
    <xdr:clientData/>
  </xdr:twoCellAnchor>
  <xdr:twoCellAnchor editAs="oneCell">
    <xdr:from>
      <xdr:col>2</xdr:col>
      <xdr:colOff>380997</xdr:colOff>
      <xdr:row>11</xdr:row>
      <xdr:rowOff>11205</xdr:rowOff>
    </xdr:from>
    <xdr:to>
      <xdr:col>4</xdr:col>
      <xdr:colOff>707649</xdr:colOff>
      <xdr:row>11</xdr:row>
      <xdr:rowOff>1507079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236" t="24114" r="23213" b="16654"/>
        <a:stretch/>
      </xdr:blipFill>
      <xdr:spPr>
        <a:xfrm rot="10800000">
          <a:off x="2689409" y="3585881"/>
          <a:ext cx="2005853" cy="1501589"/>
        </a:xfrm>
        <a:prstGeom prst="rect">
          <a:avLst/>
        </a:prstGeom>
      </xdr:spPr>
    </xdr:pic>
    <xdr:clientData/>
  </xdr:twoCellAnchor>
  <xdr:twoCellAnchor editAs="oneCell">
    <xdr:from>
      <xdr:col>6</xdr:col>
      <xdr:colOff>29806</xdr:colOff>
      <xdr:row>11</xdr:row>
      <xdr:rowOff>27903</xdr:rowOff>
    </xdr:from>
    <xdr:to>
      <xdr:col>7</xdr:col>
      <xdr:colOff>874059</xdr:colOff>
      <xdr:row>11</xdr:row>
      <xdr:rowOff>1542602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E6002D7A-D740-44DB-84BB-66DC0291D52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804" t="22258" r="32471" b="21208"/>
        <a:stretch/>
      </xdr:blipFill>
      <xdr:spPr>
        <a:xfrm rot="5400000">
          <a:off x="5936259" y="3982627"/>
          <a:ext cx="1514699" cy="1695900"/>
        </a:xfrm>
        <a:prstGeom prst="rect">
          <a:avLst/>
        </a:prstGeom>
      </xdr:spPr>
    </xdr:pic>
    <xdr:clientData/>
  </xdr:twoCellAnchor>
  <xdr:twoCellAnchor editAs="oneCell">
    <xdr:from>
      <xdr:col>7</xdr:col>
      <xdr:colOff>913168</xdr:colOff>
      <xdr:row>11</xdr:row>
      <xdr:rowOff>20730</xdr:rowOff>
    </xdr:from>
    <xdr:to>
      <xdr:col>8</xdr:col>
      <xdr:colOff>1027132</xdr:colOff>
      <xdr:row>11</xdr:row>
      <xdr:rowOff>1501363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59FA98DC-1586-43A0-B27E-EB3A2F84026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592" t="52578" r="19853" b="21484"/>
        <a:stretch/>
      </xdr:blipFill>
      <xdr:spPr>
        <a:xfrm>
          <a:off x="7580668" y="4066054"/>
          <a:ext cx="1413846" cy="1488253"/>
        </a:xfrm>
        <a:prstGeom prst="rect">
          <a:avLst/>
        </a:prstGeom>
      </xdr:spPr>
    </xdr:pic>
    <xdr:clientData/>
  </xdr:twoCellAnchor>
  <xdr:twoCellAnchor>
    <xdr:from>
      <xdr:col>7</xdr:col>
      <xdr:colOff>952500</xdr:colOff>
      <xdr:row>11</xdr:row>
      <xdr:rowOff>1602442</xdr:rowOff>
    </xdr:from>
    <xdr:to>
      <xdr:col>8</xdr:col>
      <xdr:colOff>999229</xdr:colOff>
      <xdr:row>11</xdr:row>
      <xdr:rowOff>1927190</xdr:rowOff>
    </xdr:to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9A0882E7-6924-47AC-B3AD-ECC3F0B69F26}"/>
            </a:ext>
          </a:extLst>
        </xdr:cNvPr>
        <xdr:cNvSpPr txBox="1"/>
      </xdr:nvSpPr>
      <xdr:spPr>
        <a:xfrm>
          <a:off x="7620000" y="5647766"/>
          <a:ext cx="1346611" cy="32474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/>
            <a:t>인디게이터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30"/>
  <sheetViews>
    <sheetView tabSelected="1" zoomScale="85" zoomScaleNormal="85" workbookViewId="0">
      <selection activeCell="M17" sqref="M17"/>
    </sheetView>
  </sheetViews>
  <sheetFormatPr defaultColWidth="9" defaultRowHeight="15" x14ac:dyDescent="0.4"/>
  <cols>
    <col min="1" max="1" width="14.8984375" style="10" customWidth="1"/>
    <col min="2" max="2" width="15.3984375" style="10" customWidth="1"/>
    <col min="3" max="3" width="12.8984375" style="10" bestFit="1" customWidth="1"/>
    <col min="4" max="4" width="9" style="10"/>
    <col min="5" max="5" width="9.59765625" style="11" bestFit="1" customWidth="1"/>
    <col min="6" max="6" width="14.5" style="12" customWidth="1"/>
    <col min="7" max="7" width="11.09765625" style="12" customWidth="1"/>
    <col min="8" max="8" width="17" style="12" customWidth="1"/>
    <col min="9" max="9" width="13.59765625" style="10" customWidth="1"/>
    <col min="10" max="16384" width="9" style="10"/>
  </cols>
  <sheetData>
    <row r="1" spans="1:11" ht="15.6" thickBot="1" x14ac:dyDescent="0.45"/>
    <row r="2" spans="1:11" ht="45.6" customHeight="1" thickBot="1" x14ac:dyDescent="0.45">
      <c r="A2" s="22" t="s">
        <v>0</v>
      </c>
      <c r="B2" s="22" t="s">
        <v>20</v>
      </c>
      <c r="C2" s="22" t="s">
        <v>1</v>
      </c>
      <c r="D2" s="36" t="s">
        <v>22</v>
      </c>
      <c r="E2" s="37"/>
      <c r="F2" s="13" t="s">
        <v>5</v>
      </c>
      <c r="G2" s="18" t="s">
        <v>21</v>
      </c>
      <c r="H2" s="22" t="s">
        <v>6</v>
      </c>
      <c r="I2" s="13">
        <v>18</v>
      </c>
    </row>
    <row r="3" spans="1:11" ht="30" x14ac:dyDescent="0.4">
      <c r="A3" s="3" t="s">
        <v>7</v>
      </c>
      <c r="B3" s="3" t="s">
        <v>4</v>
      </c>
      <c r="C3" s="3" t="s">
        <v>12</v>
      </c>
      <c r="D3" s="3" t="s">
        <v>2</v>
      </c>
      <c r="E3" s="14" t="s">
        <v>3</v>
      </c>
      <c r="F3" s="20" t="s">
        <v>33</v>
      </c>
      <c r="G3" s="15" t="s">
        <v>8</v>
      </c>
      <c r="H3" s="20" t="s">
        <v>13</v>
      </c>
      <c r="I3" s="21" t="s">
        <v>14</v>
      </c>
      <c r="J3"/>
    </row>
    <row r="4" spans="1:11" ht="17.399999999999999" x14ac:dyDescent="0.4">
      <c r="A4" s="24">
        <v>46198</v>
      </c>
      <c r="B4" s="25" t="s">
        <v>19</v>
      </c>
      <c r="C4" s="25" t="s">
        <v>32</v>
      </c>
      <c r="D4" s="28">
        <v>1</v>
      </c>
      <c r="E4" s="26">
        <v>13.35</v>
      </c>
      <c r="F4" s="26">
        <v>2.34</v>
      </c>
      <c r="G4" s="29">
        <v>26</v>
      </c>
      <c r="H4" s="30">
        <v>2.2999999999999998</v>
      </c>
      <c r="I4" s="27">
        <f t="shared" ref="I4:I21" si="0">F4/H4</f>
        <v>1.0173913043478262</v>
      </c>
      <c r="J4"/>
      <c r="K4" s="23"/>
    </row>
    <row r="5" spans="1:11" ht="17.399999999999999" x14ac:dyDescent="0.4">
      <c r="A5" s="24">
        <v>46198</v>
      </c>
      <c r="B5" s="25" t="s">
        <v>19</v>
      </c>
      <c r="C5" s="25" t="s">
        <v>32</v>
      </c>
      <c r="D5" s="28">
        <v>2</v>
      </c>
      <c r="E5" s="26">
        <v>13.28</v>
      </c>
      <c r="F5" s="26">
        <v>2.34</v>
      </c>
      <c r="G5" s="29">
        <v>26</v>
      </c>
      <c r="H5" s="30">
        <v>2.2999999999999998</v>
      </c>
      <c r="I5" s="27">
        <f t="shared" si="0"/>
        <v>1.0173913043478262</v>
      </c>
      <c r="J5"/>
    </row>
    <row r="6" spans="1:11" ht="17.399999999999999" x14ac:dyDescent="0.4">
      <c r="A6" s="24">
        <v>46198</v>
      </c>
      <c r="B6" s="25" t="s">
        <v>19</v>
      </c>
      <c r="C6" s="25" t="s">
        <v>32</v>
      </c>
      <c r="D6" s="28">
        <v>3</v>
      </c>
      <c r="E6" s="26">
        <v>13.34</v>
      </c>
      <c r="F6" s="26">
        <v>2.29</v>
      </c>
      <c r="G6" s="29">
        <v>26</v>
      </c>
      <c r="H6" s="30">
        <v>2.2999999999999998</v>
      </c>
      <c r="I6" s="27">
        <f t="shared" si="0"/>
        <v>0.99565217391304361</v>
      </c>
      <c r="J6"/>
    </row>
    <row r="7" spans="1:11" ht="17.399999999999999" x14ac:dyDescent="0.4">
      <c r="A7" s="24">
        <v>46198</v>
      </c>
      <c r="B7" s="25" t="s">
        <v>19</v>
      </c>
      <c r="C7" s="25" t="s">
        <v>32</v>
      </c>
      <c r="D7" s="28">
        <v>4</v>
      </c>
      <c r="E7" s="26">
        <v>13.13</v>
      </c>
      <c r="F7" s="26">
        <v>2.33</v>
      </c>
      <c r="G7" s="29">
        <v>26</v>
      </c>
      <c r="H7" s="30">
        <v>2.2999999999999998</v>
      </c>
      <c r="I7" s="27">
        <f t="shared" si="0"/>
        <v>1.0130434782608697</v>
      </c>
      <c r="J7"/>
    </row>
    <row r="8" spans="1:11" ht="17.399999999999999" x14ac:dyDescent="0.4">
      <c r="A8" s="24">
        <v>46198</v>
      </c>
      <c r="B8" s="25" t="s">
        <v>19</v>
      </c>
      <c r="C8" s="25" t="s">
        <v>32</v>
      </c>
      <c r="D8" s="28">
        <v>5</v>
      </c>
      <c r="E8" s="26">
        <v>13.32</v>
      </c>
      <c r="F8" s="26">
        <v>2.2799999999999998</v>
      </c>
      <c r="G8" s="29">
        <v>26</v>
      </c>
      <c r="H8" s="30">
        <v>2.2999999999999998</v>
      </c>
      <c r="I8" s="27">
        <f t="shared" si="0"/>
        <v>0.9913043478260869</v>
      </c>
      <c r="J8"/>
    </row>
    <row r="9" spans="1:11" ht="17.399999999999999" x14ac:dyDescent="0.4">
      <c r="A9" s="24">
        <v>46198</v>
      </c>
      <c r="B9" s="25" t="s">
        <v>19</v>
      </c>
      <c r="C9" s="25" t="s">
        <v>32</v>
      </c>
      <c r="D9" s="28">
        <v>6</v>
      </c>
      <c r="E9" s="26">
        <v>13.33</v>
      </c>
      <c r="F9" s="26">
        <v>2.34</v>
      </c>
      <c r="G9" s="29">
        <v>26</v>
      </c>
      <c r="H9" s="30">
        <v>2.2999999999999998</v>
      </c>
      <c r="I9" s="27">
        <f t="shared" si="0"/>
        <v>1.0173913043478262</v>
      </c>
      <c r="J9"/>
    </row>
    <row r="10" spans="1:11" ht="17.399999999999999" x14ac:dyDescent="0.4">
      <c r="A10" s="24">
        <v>46198</v>
      </c>
      <c r="B10" s="25" t="s">
        <v>19</v>
      </c>
      <c r="C10" s="25" t="s">
        <v>32</v>
      </c>
      <c r="D10" s="28">
        <v>7</v>
      </c>
      <c r="E10" s="26">
        <v>13.34</v>
      </c>
      <c r="F10" s="26">
        <v>2.33</v>
      </c>
      <c r="G10" s="29">
        <v>26</v>
      </c>
      <c r="H10" s="30">
        <v>2.2999999999999998</v>
      </c>
      <c r="I10" s="27">
        <f t="shared" si="0"/>
        <v>1.0130434782608697</v>
      </c>
      <c r="J10"/>
    </row>
    <row r="11" spans="1:11" ht="17.399999999999999" x14ac:dyDescent="0.4">
      <c r="A11" s="24">
        <v>46198</v>
      </c>
      <c r="B11" s="25" t="s">
        <v>19</v>
      </c>
      <c r="C11" s="25" t="s">
        <v>32</v>
      </c>
      <c r="D11" s="28">
        <v>8</v>
      </c>
      <c r="E11" s="26">
        <v>13.24</v>
      </c>
      <c r="F11" s="26">
        <v>2.29</v>
      </c>
      <c r="G11" s="29">
        <v>26</v>
      </c>
      <c r="H11" s="30">
        <v>2.2999999999999998</v>
      </c>
      <c r="I11" s="27">
        <f t="shared" si="0"/>
        <v>0.99565217391304361</v>
      </c>
      <c r="J11"/>
    </row>
    <row r="12" spans="1:11" ht="17.399999999999999" x14ac:dyDescent="0.4">
      <c r="A12" s="24">
        <v>46198</v>
      </c>
      <c r="B12" s="25" t="s">
        <v>19</v>
      </c>
      <c r="C12" s="25" t="s">
        <v>32</v>
      </c>
      <c r="D12" s="28">
        <v>9</v>
      </c>
      <c r="E12" s="26">
        <v>13.33</v>
      </c>
      <c r="F12" s="26">
        <v>2.33</v>
      </c>
      <c r="G12" s="29">
        <v>26</v>
      </c>
      <c r="H12" s="30">
        <v>2.2999999999999998</v>
      </c>
      <c r="I12" s="27">
        <f t="shared" si="0"/>
        <v>1.0130434782608697</v>
      </c>
      <c r="J12"/>
    </row>
    <row r="13" spans="1:11" ht="17.399999999999999" x14ac:dyDescent="0.4">
      <c r="A13" s="24">
        <v>46198</v>
      </c>
      <c r="B13" s="25" t="s">
        <v>19</v>
      </c>
      <c r="C13" s="25" t="s">
        <v>32</v>
      </c>
      <c r="D13" s="28">
        <v>10</v>
      </c>
      <c r="E13" s="26">
        <v>13.24</v>
      </c>
      <c r="F13" s="26">
        <v>2.4</v>
      </c>
      <c r="G13" s="29">
        <v>26</v>
      </c>
      <c r="H13" s="30">
        <v>2.2999999999999998</v>
      </c>
      <c r="I13" s="27">
        <f t="shared" si="0"/>
        <v>1.0434782608695652</v>
      </c>
      <c r="J13"/>
    </row>
    <row r="14" spans="1:11" ht="17.399999999999999" x14ac:dyDescent="0.4">
      <c r="A14" s="24">
        <v>46198</v>
      </c>
      <c r="B14" s="25" t="s">
        <v>19</v>
      </c>
      <c r="C14" s="25" t="s">
        <v>32</v>
      </c>
      <c r="D14" s="28">
        <v>11</v>
      </c>
      <c r="E14" s="26">
        <v>13.34</v>
      </c>
      <c r="F14" s="26">
        <v>2.34</v>
      </c>
      <c r="G14" s="29">
        <v>26</v>
      </c>
      <c r="H14" s="30">
        <v>2.2999999999999998</v>
      </c>
      <c r="I14" s="27">
        <f t="shared" si="0"/>
        <v>1.0173913043478262</v>
      </c>
      <c r="J14"/>
    </row>
    <row r="15" spans="1:11" ht="17.399999999999999" x14ac:dyDescent="0.4">
      <c r="A15" s="24">
        <v>46198</v>
      </c>
      <c r="B15" s="25" t="s">
        <v>19</v>
      </c>
      <c r="C15" s="25" t="s">
        <v>32</v>
      </c>
      <c r="D15" s="28">
        <v>12</v>
      </c>
      <c r="E15" s="26">
        <v>13.33</v>
      </c>
      <c r="F15" s="26">
        <v>2.2999999999999998</v>
      </c>
      <c r="G15" s="29">
        <v>26</v>
      </c>
      <c r="H15" s="30">
        <v>2.2999999999999998</v>
      </c>
      <c r="I15" s="27">
        <f t="shared" si="0"/>
        <v>1</v>
      </c>
      <c r="J15"/>
    </row>
    <row r="16" spans="1:11" ht="17.399999999999999" x14ac:dyDescent="0.4">
      <c r="A16" s="24">
        <v>46198</v>
      </c>
      <c r="B16" s="25" t="s">
        <v>19</v>
      </c>
      <c r="C16" s="25" t="s">
        <v>32</v>
      </c>
      <c r="D16" s="28">
        <v>13</v>
      </c>
      <c r="E16" s="26">
        <v>13.33</v>
      </c>
      <c r="F16" s="26">
        <v>2.35</v>
      </c>
      <c r="G16" s="29">
        <v>26</v>
      </c>
      <c r="H16" s="30">
        <v>2.2999999999999998</v>
      </c>
      <c r="I16" s="27">
        <f t="shared" si="0"/>
        <v>1.0217391304347827</v>
      </c>
      <c r="J16"/>
    </row>
    <row r="17" spans="1:10" ht="17.399999999999999" x14ac:dyDescent="0.4">
      <c r="A17" s="24">
        <v>46198</v>
      </c>
      <c r="B17" s="25" t="s">
        <v>19</v>
      </c>
      <c r="C17" s="25" t="s">
        <v>32</v>
      </c>
      <c r="D17" s="28">
        <v>14</v>
      </c>
      <c r="E17" s="26">
        <v>13.29</v>
      </c>
      <c r="F17" s="26">
        <v>2.27</v>
      </c>
      <c r="G17" s="29">
        <v>26</v>
      </c>
      <c r="H17" s="30">
        <v>2.2999999999999998</v>
      </c>
      <c r="I17" s="27">
        <f t="shared" si="0"/>
        <v>0.98695652173913051</v>
      </c>
      <c r="J17"/>
    </row>
    <row r="18" spans="1:10" ht="17.399999999999999" x14ac:dyDescent="0.4">
      <c r="A18" s="24">
        <v>46198</v>
      </c>
      <c r="B18" s="25" t="s">
        <v>19</v>
      </c>
      <c r="C18" s="25" t="s">
        <v>32</v>
      </c>
      <c r="D18" s="28">
        <v>15</v>
      </c>
      <c r="E18" s="26">
        <v>13.32</v>
      </c>
      <c r="F18" s="26">
        <v>2.34</v>
      </c>
      <c r="G18" s="29">
        <v>26</v>
      </c>
      <c r="H18" s="30">
        <v>2.2999999999999998</v>
      </c>
      <c r="I18" s="27">
        <f t="shared" si="0"/>
        <v>1.0173913043478262</v>
      </c>
      <c r="J18"/>
    </row>
    <row r="19" spans="1:10" ht="17.399999999999999" x14ac:dyDescent="0.4">
      <c r="A19" s="24">
        <v>46198</v>
      </c>
      <c r="B19" s="25" t="s">
        <v>19</v>
      </c>
      <c r="C19" s="25" t="s">
        <v>32</v>
      </c>
      <c r="D19" s="28">
        <v>16</v>
      </c>
      <c r="E19" s="45" t="s">
        <v>36</v>
      </c>
      <c r="F19" s="46"/>
      <c r="G19" s="29">
        <v>26</v>
      </c>
      <c r="H19" s="30">
        <v>2.2999999999999998</v>
      </c>
      <c r="I19" s="27">
        <f t="shared" si="0"/>
        <v>0</v>
      </c>
      <c r="J19"/>
    </row>
    <row r="20" spans="1:10" ht="17.399999999999999" x14ac:dyDescent="0.4">
      <c r="A20" s="24">
        <v>46198</v>
      </c>
      <c r="B20" s="25" t="s">
        <v>19</v>
      </c>
      <c r="C20" s="25" t="s">
        <v>32</v>
      </c>
      <c r="D20" s="28">
        <v>17</v>
      </c>
      <c r="E20" s="26">
        <v>13.32</v>
      </c>
      <c r="F20" s="26">
        <v>2.2799999999999998</v>
      </c>
      <c r="G20" s="29">
        <v>26</v>
      </c>
      <c r="H20" s="30">
        <v>2.2999999999999998</v>
      </c>
      <c r="I20" s="27">
        <f t="shared" si="0"/>
        <v>0.9913043478260869</v>
      </c>
      <c r="J20"/>
    </row>
    <row r="21" spans="1:10" ht="17.399999999999999" x14ac:dyDescent="0.4">
      <c r="A21" s="24">
        <v>46198</v>
      </c>
      <c r="B21" s="25" t="s">
        <v>19</v>
      </c>
      <c r="C21" s="25" t="s">
        <v>32</v>
      </c>
      <c r="D21" s="28">
        <v>18</v>
      </c>
      <c r="E21" s="26">
        <v>13.31</v>
      </c>
      <c r="F21" s="26">
        <v>2.33</v>
      </c>
      <c r="G21" s="29">
        <v>26</v>
      </c>
      <c r="H21" s="30">
        <v>2.2999999999999998</v>
      </c>
      <c r="I21" s="27">
        <f t="shared" si="0"/>
        <v>1.0130434782608697</v>
      </c>
      <c r="J21"/>
    </row>
    <row r="22" spans="1:10" ht="17.399999999999999" x14ac:dyDescent="0.4">
      <c r="A22" s="38" t="s">
        <v>15</v>
      </c>
      <c r="B22" s="39"/>
      <c r="C22" s="39"/>
      <c r="D22" s="40"/>
      <c r="E22" s="26">
        <f>AVERAGE(E4:E21)</f>
        <v>13.302352941176471</v>
      </c>
      <c r="F22" s="26">
        <f>AVERAGE(F4:F21)</f>
        <v>2.322352941176471</v>
      </c>
      <c r="G22" s="30"/>
      <c r="H22" s="30"/>
      <c r="I22" s="27">
        <f>AVERAGE(I4:I21)</f>
        <v>0.95362318840579718</v>
      </c>
      <c r="J22"/>
    </row>
    <row r="23" spans="1:10" ht="17.399999999999999" x14ac:dyDescent="0.4">
      <c r="A23" s="38" t="s">
        <v>16</v>
      </c>
      <c r="B23" s="39"/>
      <c r="C23" s="39"/>
      <c r="D23" s="40"/>
      <c r="E23" s="26">
        <f>MAX(E4:E21)</f>
        <v>13.35</v>
      </c>
      <c r="F23" s="26">
        <f>MAX(F4:F21)</f>
        <v>2.4</v>
      </c>
      <c r="G23" s="29"/>
      <c r="H23" s="30"/>
      <c r="I23" s="27">
        <f>MAX(I4:I21)</f>
        <v>1.0434782608695652</v>
      </c>
      <c r="J23"/>
    </row>
    <row r="24" spans="1:10" ht="17.399999999999999" x14ac:dyDescent="0.4">
      <c r="A24" s="38" t="s">
        <v>17</v>
      </c>
      <c r="B24" s="39"/>
      <c r="C24" s="39"/>
      <c r="D24" s="40"/>
      <c r="E24" s="26">
        <f>MIN(E4:E21)</f>
        <v>13.13</v>
      </c>
      <c r="F24" s="26">
        <f>MIN(F4:F21)</f>
        <v>2.27</v>
      </c>
      <c r="G24" s="29"/>
      <c r="H24" s="30"/>
      <c r="I24" s="27">
        <f>MIN(I4:I21)</f>
        <v>0</v>
      </c>
      <c r="J24"/>
    </row>
    <row r="25" spans="1:10" ht="109.2" customHeight="1" x14ac:dyDescent="0.4">
      <c r="A25" s="1" t="s">
        <v>9</v>
      </c>
      <c r="B25" s="41" t="s">
        <v>37</v>
      </c>
      <c r="C25" s="32"/>
      <c r="D25" s="32"/>
      <c r="E25" s="33"/>
      <c r="F25" s="5" t="s">
        <v>10</v>
      </c>
      <c r="G25" s="32"/>
      <c r="H25" s="32"/>
      <c r="I25" s="33"/>
      <c r="J25"/>
    </row>
    <row r="26" spans="1:10" ht="195.75" customHeight="1" x14ac:dyDescent="0.4">
      <c r="A26" s="5" t="s">
        <v>11</v>
      </c>
      <c r="B26" s="31"/>
      <c r="C26" s="32"/>
      <c r="D26" s="32"/>
      <c r="E26" s="33"/>
      <c r="F26" s="5"/>
      <c r="G26" s="34"/>
      <c r="H26" s="34"/>
      <c r="I26" s="35"/>
    </row>
    <row r="27" spans="1:10" x14ac:dyDescent="0.4">
      <c r="H27" s="16"/>
    </row>
    <row r="28" spans="1:10" x14ac:dyDescent="0.4">
      <c r="H28" s="16"/>
    </row>
    <row r="29" spans="1:10" x14ac:dyDescent="0.4">
      <c r="H29" s="16"/>
    </row>
    <row r="30" spans="1:10" x14ac:dyDescent="0.4">
      <c r="H30" s="16"/>
    </row>
  </sheetData>
  <autoFilter ref="A3:I21" xr:uid="{00000000-0009-0000-0000-000000000000}"/>
  <mergeCells count="9">
    <mergeCell ref="B26:E26"/>
    <mergeCell ref="G26:I26"/>
    <mergeCell ref="D2:E2"/>
    <mergeCell ref="A22:D22"/>
    <mergeCell ref="A23:D23"/>
    <mergeCell ref="A24:D24"/>
    <mergeCell ref="B25:E25"/>
    <mergeCell ref="G25:I25"/>
    <mergeCell ref="E19:F19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21"/>
  <sheetViews>
    <sheetView zoomScale="85" zoomScaleNormal="85" workbookViewId="0">
      <selection activeCell="S6" sqref="S6"/>
    </sheetView>
  </sheetViews>
  <sheetFormatPr defaultColWidth="9" defaultRowHeight="15" x14ac:dyDescent="0.4"/>
  <cols>
    <col min="1" max="1" width="14.8984375" style="10" customWidth="1"/>
    <col min="2" max="2" width="15.3984375" style="10" customWidth="1"/>
    <col min="3" max="3" width="12.8984375" style="10" bestFit="1" customWidth="1"/>
    <col min="4" max="4" width="9" style="10"/>
    <col min="5" max="5" width="9.59765625" style="11" bestFit="1" customWidth="1"/>
    <col min="6" max="6" width="14.5" style="12" customWidth="1"/>
    <col min="7" max="7" width="11.09765625" style="12" customWidth="1"/>
    <col min="8" max="8" width="17" style="12" customWidth="1"/>
    <col min="9" max="9" width="13.59765625" style="10" customWidth="1"/>
    <col min="10" max="16384" width="9" style="10"/>
  </cols>
  <sheetData>
    <row r="1" spans="1:11" ht="15.6" thickBot="1" x14ac:dyDescent="0.45"/>
    <row r="2" spans="1:11" ht="45.6" customHeight="1" thickBot="1" x14ac:dyDescent="0.45">
      <c r="A2" s="22" t="s">
        <v>0</v>
      </c>
      <c r="B2" s="22" t="s">
        <v>31</v>
      </c>
      <c r="C2" s="22" t="s">
        <v>1</v>
      </c>
      <c r="D2" s="36" t="s">
        <v>26</v>
      </c>
      <c r="E2" s="37"/>
      <c r="F2" s="13" t="s">
        <v>5</v>
      </c>
      <c r="G2" s="18" t="s">
        <v>25</v>
      </c>
      <c r="H2" s="22" t="s">
        <v>6</v>
      </c>
      <c r="I2" s="13">
        <v>9</v>
      </c>
    </row>
    <row r="3" spans="1:11" ht="30" x14ac:dyDescent="0.4">
      <c r="A3" s="3" t="s">
        <v>7</v>
      </c>
      <c r="B3" s="3" t="s">
        <v>4</v>
      </c>
      <c r="C3" s="3" t="s">
        <v>12</v>
      </c>
      <c r="D3" s="3" t="s">
        <v>2</v>
      </c>
      <c r="E3" s="14" t="s">
        <v>3</v>
      </c>
      <c r="F3" s="20" t="s">
        <v>18</v>
      </c>
      <c r="G3" s="15" t="s">
        <v>8</v>
      </c>
      <c r="H3" s="20" t="s">
        <v>13</v>
      </c>
      <c r="I3" s="21" t="s">
        <v>14</v>
      </c>
    </row>
    <row r="4" spans="1:11" x14ac:dyDescent="0.4">
      <c r="A4" s="1">
        <v>46198</v>
      </c>
      <c r="B4" s="4" t="s">
        <v>23</v>
      </c>
      <c r="C4" s="4" t="s">
        <v>24</v>
      </c>
      <c r="D4" s="2">
        <v>1</v>
      </c>
      <c r="E4" s="6">
        <v>13.19</v>
      </c>
      <c r="F4" s="6">
        <v>3.69</v>
      </c>
      <c r="G4" s="7">
        <v>25</v>
      </c>
      <c r="H4" s="8">
        <v>3.3</v>
      </c>
      <c r="I4" s="9">
        <f t="shared" ref="I4:I12" si="0">F4/H4</f>
        <v>1.1181818181818182</v>
      </c>
      <c r="K4" s="23"/>
    </row>
    <row r="5" spans="1:11" x14ac:dyDescent="0.4">
      <c r="A5" s="1">
        <v>46198</v>
      </c>
      <c r="B5" s="4" t="s">
        <v>23</v>
      </c>
      <c r="C5" s="4" t="s">
        <v>24</v>
      </c>
      <c r="D5" s="2">
        <v>2</v>
      </c>
      <c r="E5" s="6">
        <v>13.17</v>
      </c>
      <c r="F5" s="6">
        <v>3.63</v>
      </c>
      <c r="G5" s="7">
        <v>25</v>
      </c>
      <c r="H5" s="8">
        <v>3.3</v>
      </c>
      <c r="I5" s="9">
        <f t="shared" si="0"/>
        <v>1.1000000000000001</v>
      </c>
    </row>
    <row r="6" spans="1:11" x14ac:dyDescent="0.4">
      <c r="A6" s="1">
        <v>46198</v>
      </c>
      <c r="B6" s="4" t="s">
        <v>23</v>
      </c>
      <c r="C6" s="4" t="s">
        <v>24</v>
      </c>
      <c r="D6" s="2">
        <v>3</v>
      </c>
      <c r="E6" s="6">
        <v>13.18</v>
      </c>
      <c r="F6" s="6">
        <v>4.01</v>
      </c>
      <c r="G6" s="7">
        <v>25</v>
      </c>
      <c r="H6" s="8">
        <v>3.3</v>
      </c>
      <c r="I6" s="9">
        <f t="shared" si="0"/>
        <v>1.2151515151515151</v>
      </c>
    </row>
    <row r="7" spans="1:11" x14ac:dyDescent="0.4">
      <c r="A7" s="1">
        <v>46198</v>
      </c>
      <c r="B7" s="4" t="s">
        <v>23</v>
      </c>
      <c r="C7" s="4" t="s">
        <v>24</v>
      </c>
      <c r="D7" s="2">
        <v>4</v>
      </c>
      <c r="E7" s="6">
        <v>13.24</v>
      </c>
      <c r="F7" s="6">
        <v>3.88</v>
      </c>
      <c r="G7" s="7">
        <v>25</v>
      </c>
      <c r="H7" s="8">
        <v>3.3</v>
      </c>
      <c r="I7" s="9">
        <f t="shared" si="0"/>
        <v>1.1757575757575758</v>
      </c>
    </row>
    <row r="8" spans="1:11" x14ac:dyDescent="0.4">
      <c r="A8" s="1">
        <v>46198</v>
      </c>
      <c r="B8" s="4" t="s">
        <v>23</v>
      </c>
      <c r="C8" s="4" t="s">
        <v>24</v>
      </c>
      <c r="D8" s="2">
        <v>5</v>
      </c>
      <c r="E8" s="6">
        <v>13.21</v>
      </c>
      <c r="F8" s="6">
        <v>3.88</v>
      </c>
      <c r="G8" s="7">
        <v>25</v>
      </c>
      <c r="H8" s="8">
        <v>3.3</v>
      </c>
      <c r="I8" s="9">
        <f t="shared" si="0"/>
        <v>1.1757575757575758</v>
      </c>
    </row>
    <row r="9" spans="1:11" x14ac:dyDescent="0.4">
      <c r="A9" s="1">
        <v>46198</v>
      </c>
      <c r="B9" s="4" t="s">
        <v>23</v>
      </c>
      <c r="C9" s="4" t="s">
        <v>24</v>
      </c>
      <c r="D9" s="2">
        <v>6</v>
      </c>
      <c r="E9" s="6">
        <v>13.27</v>
      </c>
      <c r="F9" s="6">
        <v>3.96</v>
      </c>
      <c r="G9" s="7">
        <v>25</v>
      </c>
      <c r="H9" s="8">
        <v>3.3</v>
      </c>
      <c r="I9" s="9">
        <f t="shared" si="0"/>
        <v>1.2</v>
      </c>
    </row>
    <row r="10" spans="1:11" x14ac:dyDescent="0.4">
      <c r="A10" s="1">
        <v>46198</v>
      </c>
      <c r="B10" s="4" t="s">
        <v>23</v>
      </c>
      <c r="C10" s="4" t="s">
        <v>24</v>
      </c>
      <c r="D10" s="2">
        <v>7</v>
      </c>
      <c r="E10" s="6">
        <v>13.2</v>
      </c>
      <c r="F10" s="6">
        <v>3.74</v>
      </c>
      <c r="G10" s="7">
        <v>25</v>
      </c>
      <c r="H10" s="8">
        <v>3.3</v>
      </c>
      <c r="I10" s="9">
        <f t="shared" si="0"/>
        <v>1.1333333333333335</v>
      </c>
    </row>
    <row r="11" spans="1:11" x14ac:dyDescent="0.4">
      <c r="A11" s="1">
        <v>46198</v>
      </c>
      <c r="B11" s="4" t="s">
        <v>23</v>
      </c>
      <c r="C11" s="4" t="s">
        <v>24</v>
      </c>
      <c r="D11" s="2">
        <v>8</v>
      </c>
      <c r="E11" s="6">
        <v>13.24</v>
      </c>
      <c r="F11" s="6">
        <v>3.83</v>
      </c>
      <c r="G11" s="7">
        <v>25</v>
      </c>
      <c r="H11" s="8">
        <v>3.3</v>
      </c>
      <c r="I11" s="9">
        <f t="shared" si="0"/>
        <v>1.1606060606060606</v>
      </c>
    </row>
    <row r="12" spans="1:11" x14ac:dyDescent="0.4">
      <c r="A12" s="1">
        <v>46198</v>
      </c>
      <c r="B12" s="4" t="s">
        <v>23</v>
      </c>
      <c r="C12" s="4" t="s">
        <v>24</v>
      </c>
      <c r="D12" s="2">
        <v>9</v>
      </c>
      <c r="E12" s="6">
        <v>13.23</v>
      </c>
      <c r="F12" s="6">
        <v>4</v>
      </c>
      <c r="G12" s="7">
        <v>25</v>
      </c>
      <c r="H12" s="8">
        <v>3.3</v>
      </c>
      <c r="I12" s="9">
        <f t="shared" si="0"/>
        <v>1.2121212121212122</v>
      </c>
    </row>
    <row r="13" spans="1:11" x14ac:dyDescent="0.4">
      <c r="A13" s="42" t="s">
        <v>15</v>
      </c>
      <c r="B13" s="43"/>
      <c r="C13" s="43"/>
      <c r="D13" s="44"/>
      <c r="E13" s="6">
        <f>AVERAGE(E4:E12)</f>
        <v>13.214444444444446</v>
      </c>
      <c r="F13" s="6">
        <f>AVERAGE(F4:F12)</f>
        <v>3.8466666666666662</v>
      </c>
      <c r="G13" s="7"/>
      <c r="H13" s="8"/>
      <c r="I13" s="19">
        <f>AVERAGE(I4:I12)</f>
        <v>1.1656565656565658</v>
      </c>
    </row>
    <row r="14" spans="1:11" x14ac:dyDescent="0.4">
      <c r="A14" s="42" t="s">
        <v>16</v>
      </c>
      <c r="B14" s="43"/>
      <c r="C14" s="43"/>
      <c r="D14" s="44"/>
      <c r="E14" s="6">
        <f>MAX(E4:E12)</f>
        <v>13.27</v>
      </c>
      <c r="F14" s="6">
        <f>MAX(F4:F12)</f>
        <v>4.01</v>
      </c>
      <c r="G14" s="7"/>
      <c r="H14" s="8"/>
      <c r="I14" s="19">
        <f>MAX(I4:I12)</f>
        <v>1.2151515151515151</v>
      </c>
    </row>
    <row r="15" spans="1:11" x14ac:dyDescent="0.4">
      <c r="A15" s="42" t="s">
        <v>17</v>
      </c>
      <c r="B15" s="43"/>
      <c r="C15" s="43"/>
      <c r="D15" s="44"/>
      <c r="E15" s="6">
        <f>MIN(E4:E12)</f>
        <v>13.17</v>
      </c>
      <c r="F15" s="6">
        <f>MIN(F4:F12)</f>
        <v>3.63</v>
      </c>
      <c r="G15" s="7"/>
      <c r="H15" s="8"/>
      <c r="I15" s="19">
        <f>MIN(I4:I12)</f>
        <v>1.1000000000000001</v>
      </c>
    </row>
    <row r="16" spans="1:11" ht="124.8" customHeight="1" x14ac:dyDescent="0.4">
      <c r="A16" s="1" t="s">
        <v>9</v>
      </c>
      <c r="B16" s="41" t="s">
        <v>38</v>
      </c>
      <c r="C16" s="32"/>
      <c r="D16" s="32"/>
      <c r="E16" s="33"/>
      <c r="F16" s="5" t="s">
        <v>10</v>
      </c>
      <c r="G16" s="32"/>
      <c r="H16" s="32"/>
      <c r="I16" s="33"/>
    </row>
    <row r="17" spans="1:9" ht="161.25" customHeight="1" x14ac:dyDescent="0.4">
      <c r="A17" s="5" t="s">
        <v>11</v>
      </c>
      <c r="B17" s="31"/>
      <c r="C17" s="32"/>
      <c r="D17" s="32"/>
      <c r="E17" s="33"/>
      <c r="F17" s="5"/>
      <c r="G17" s="34"/>
      <c r="H17" s="34"/>
      <c r="I17" s="35"/>
    </row>
    <row r="18" spans="1:9" x14ac:dyDescent="0.4">
      <c r="H18" s="16"/>
    </row>
    <row r="19" spans="1:9" x14ac:dyDescent="0.4">
      <c r="H19" s="16"/>
    </row>
    <row r="20" spans="1:9" x14ac:dyDescent="0.4">
      <c r="H20" s="16"/>
    </row>
    <row r="21" spans="1:9" x14ac:dyDescent="0.4">
      <c r="H21" s="16"/>
    </row>
  </sheetData>
  <autoFilter ref="A3:I12" xr:uid="{00000000-0009-0000-0000-000001000000}"/>
  <mergeCells count="8">
    <mergeCell ref="B17:E17"/>
    <mergeCell ref="G17:I17"/>
    <mergeCell ref="D2:E2"/>
    <mergeCell ref="A13:D13"/>
    <mergeCell ref="A14:D14"/>
    <mergeCell ref="A15:D15"/>
    <mergeCell ref="B16:E16"/>
    <mergeCell ref="G16:I16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16"/>
  <sheetViews>
    <sheetView zoomScale="85" zoomScaleNormal="85" workbookViewId="0">
      <selection activeCell="P11" sqref="P11"/>
    </sheetView>
  </sheetViews>
  <sheetFormatPr defaultColWidth="9" defaultRowHeight="15" x14ac:dyDescent="0.4"/>
  <cols>
    <col min="1" max="1" width="14.8984375" style="10" customWidth="1"/>
    <col min="2" max="2" width="15.3984375" style="10" customWidth="1"/>
    <col min="3" max="3" width="12.8984375" style="10" bestFit="1" customWidth="1"/>
    <col min="4" max="4" width="9" style="10"/>
    <col min="5" max="5" width="9.59765625" style="11" bestFit="1" customWidth="1"/>
    <col min="6" max="6" width="14.5" style="12" customWidth="1"/>
    <col min="7" max="7" width="11.09765625" style="12" customWidth="1"/>
    <col min="8" max="8" width="17" style="12" customWidth="1"/>
    <col min="9" max="9" width="13.59765625" style="10" customWidth="1"/>
    <col min="10" max="16384" width="9" style="10"/>
  </cols>
  <sheetData>
    <row r="1" spans="1:11" ht="15.6" thickBot="1" x14ac:dyDescent="0.45"/>
    <row r="2" spans="1:11" ht="45.6" customHeight="1" thickBot="1" x14ac:dyDescent="0.45">
      <c r="A2" s="17" t="s">
        <v>0</v>
      </c>
      <c r="B2" s="17" t="s">
        <v>27</v>
      </c>
      <c r="C2" s="17" t="s">
        <v>1</v>
      </c>
      <c r="D2" s="36" t="s">
        <v>34</v>
      </c>
      <c r="E2" s="37"/>
      <c r="F2" s="13" t="s">
        <v>5</v>
      </c>
      <c r="G2" s="18" t="s">
        <v>28</v>
      </c>
      <c r="H2" s="17" t="s">
        <v>6</v>
      </c>
      <c r="I2" s="13">
        <v>4</v>
      </c>
      <c r="J2"/>
    </row>
    <row r="3" spans="1:11" ht="30" x14ac:dyDescent="0.4">
      <c r="A3" s="3" t="s">
        <v>7</v>
      </c>
      <c r="B3" s="3" t="s">
        <v>4</v>
      </c>
      <c r="C3" s="3" t="s">
        <v>12</v>
      </c>
      <c r="D3" s="3" t="s">
        <v>2</v>
      </c>
      <c r="E3" s="14" t="s">
        <v>3</v>
      </c>
      <c r="F3" s="20" t="s">
        <v>18</v>
      </c>
      <c r="G3" s="15" t="s">
        <v>8</v>
      </c>
      <c r="H3" s="20" t="s">
        <v>13</v>
      </c>
      <c r="I3" s="21" t="s">
        <v>14</v>
      </c>
      <c r="J3"/>
    </row>
    <row r="4" spans="1:11" ht="17.399999999999999" x14ac:dyDescent="0.4">
      <c r="A4" s="24">
        <v>46198</v>
      </c>
      <c r="B4" s="25" t="s">
        <v>29</v>
      </c>
      <c r="C4" s="25" t="s">
        <v>30</v>
      </c>
      <c r="D4" s="28">
        <v>1</v>
      </c>
      <c r="E4" s="26">
        <v>13.23</v>
      </c>
      <c r="F4" s="26">
        <v>2.13</v>
      </c>
      <c r="G4" s="29">
        <v>20</v>
      </c>
      <c r="H4" s="30">
        <v>2.7</v>
      </c>
      <c r="I4" s="27">
        <f>F4/H4</f>
        <v>0.78888888888888875</v>
      </c>
      <c r="J4"/>
    </row>
    <row r="5" spans="1:11" ht="17.399999999999999" x14ac:dyDescent="0.4">
      <c r="A5" s="24">
        <v>46198</v>
      </c>
      <c r="B5" s="25" t="s">
        <v>29</v>
      </c>
      <c r="C5" s="25" t="s">
        <v>30</v>
      </c>
      <c r="D5" s="28">
        <v>2</v>
      </c>
      <c r="E5" s="26">
        <v>13.24</v>
      </c>
      <c r="F5" s="26">
        <v>2.14</v>
      </c>
      <c r="G5" s="29">
        <v>20</v>
      </c>
      <c r="H5" s="30">
        <v>2.7</v>
      </c>
      <c r="I5" s="27">
        <f>F5/H5</f>
        <v>0.79259259259259263</v>
      </c>
      <c r="J5"/>
      <c r="K5" s="23"/>
    </row>
    <row r="6" spans="1:11" ht="17.399999999999999" x14ac:dyDescent="0.4">
      <c r="A6" s="24">
        <v>46198</v>
      </c>
      <c r="B6" s="25" t="s">
        <v>29</v>
      </c>
      <c r="C6" s="25" t="s">
        <v>30</v>
      </c>
      <c r="D6" s="28">
        <v>3</v>
      </c>
      <c r="E6" s="26">
        <v>13.23</v>
      </c>
      <c r="F6" s="26">
        <v>2.1800000000000002</v>
      </c>
      <c r="G6" s="29">
        <v>20</v>
      </c>
      <c r="H6" s="30">
        <v>2.7</v>
      </c>
      <c r="I6" s="27">
        <f>F6/H6</f>
        <v>0.80740740740740746</v>
      </c>
      <c r="J6"/>
    </row>
    <row r="7" spans="1:11" ht="17.399999999999999" x14ac:dyDescent="0.4">
      <c r="A7" s="24">
        <v>46198</v>
      </c>
      <c r="B7" s="25" t="s">
        <v>29</v>
      </c>
      <c r="C7" s="25" t="s">
        <v>30</v>
      </c>
      <c r="D7" s="28">
        <v>4</v>
      </c>
      <c r="E7" s="26">
        <v>13.24</v>
      </c>
      <c r="F7" s="26">
        <v>2.16</v>
      </c>
      <c r="G7" s="29">
        <v>20</v>
      </c>
      <c r="H7" s="30">
        <v>2.7</v>
      </c>
      <c r="I7" s="27">
        <f>F7/H7</f>
        <v>0.8</v>
      </c>
      <c r="J7"/>
    </row>
    <row r="8" spans="1:11" ht="17.399999999999999" x14ac:dyDescent="0.4">
      <c r="A8" s="42" t="s">
        <v>15</v>
      </c>
      <c r="B8" s="43"/>
      <c r="C8" s="43"/>
      <c r="D8" s="44"/>
      <c r="E8" s="6">
        <f>AVERAGE(E4:E7)</f>
        <v>13.235000000000001</v>
      </c>
      <c r="F8" s="6">
        <f>AVERAGE(F4:F7)</f>
        <v>2.1524999999999999</v>
      </c>
      <c r="G8" s="7"/>
      <c r="H8" s="8"/>
      <c r="I8" s="19">
        <f>AVERAGE(I4:I7)</f>
        <v>0.79722222222222228</v>
      </c>
      <c r="J8"/>
    </row>
    <row r="9" spans="1:11" ht="17.399999999999999" x14ac:dyDescent="0.4">
      <c r="A9" s="42" t="s">
        <v>16</v>
      </c>
      <c r="B9" s="43"/>
      <c r="C9" s="43"/>
      <c r="D9" s="44"/>
      <c r="E9" s="6">
        <f>MAX(E4:E7)</f>
        <v>13.24</v>
      </c>
      <c r="F9" s="6">
        <f>MAX(F4:F7)</f>
        <v>2.1800000000000002</v>
      </c>
      <c r="G9" s="7"/>
      <c r="H9" s="8"/>
      <c r="I9" s="19">
        <f>MAX(I4:I7)</f>
        <v>0.80740740740740746</v>
      </c>
      <c r="J9"/>
    </row>
    <row r="10" spans="1:11" ht="17.399999999999999" x14ac:dyDescent="0.4">
      <c r="A10" s="42" t="s">
        <v>17</v>
      </c>
      <c r="B10" s="43"/>
      <c r="C10" s="43"/>
      <c r="D10" s="44"/>
      <c r="E10" s="6">
        <f>MIN(E4:E7)</f>
        <v>13.23</v>
      </c>
      <c r="F10" s="6">
        <f>MIN(F4:F7)</f>
        <v>2.13</v>
      </c>
      <c r="G10" s="7"/>
      <c r="H10" s="8"/>
      <c r="I10" s="19">
        <f>MIN(I4:I7)</f>
        <v>0.78888888888888875</v>
      </c>
      <c r="J10"/>
    </row>
    <row r="11" spans="1:11" ht="103.2" customHeight="1" x14ac:dyDescent="0.4">
      <c r="A11" s="1" t="s">
        <v>9</v>
      </c>
      <c r="B11" s="41" t="s">
        <v>35</v>
      </c>
      <c r="C11" s="32"/>
      <c r="D11" s="32"/>
      <c r="E11" s="33"/>
      <c r="F11" s="5" t="s">
        <v>10</v>
      </c>
      <c r="G11" s="32"/>
      <c r="H11" s="32"/>
      <c r="I11" s="33"/>
      <c r="J11"/>
    </row>
    <row r="12" spans="1:11" ht="161.25" customHeight="1" x14ac:dyDescent="0.4">
      <c r="A12" s="5" t="s">
        <v>11</v>
      </c>
      <c r="B12" s="31"/>
      <c r="C12" s="32"/>
      <c r="D12" s="32"/>
      <c r="E12" s="33"/>
      <c r="F12" s="5"/>
      <c r="G12" s="34"/>
      <c r="H12" s="34"/>
      <c r="I12" s="35"/>
    </row>
    <row r="13" spans="1:11" x14ac:dyDescent="0.4">
      <c r="H13" s="16"/>
    </row>
    <row r="14" spans="1:11" x14ac:dyDescent="0.4">
      <c r="H14" s="16"/>
    </row>
    <row r="15" spans="1:11" x14ac:dyDescent="0.4">
      <c r="H15" s="16"/>
    </row>
    <row r="16" spans="1:11" x14ac:dyDescent="0.4">
      <c r="H16" s="16"/>
    </row>
  </sheetData>
  <autoFilter ref="A3:I7" xr:uid="{00000000-0009-0000-0000-000002000000}"/>
  <mergeCells count="8">
    <mergeCell ref="D2:E2"/>
    <mergeCell ref="B11:E11"/>
    <mergeCell ref="G11:I11"/>
    <mergeCell ref="B12:E12"/>
    <mergeCell ref="G12:I12"/>
    <mergeCell ref="A8:D8"/>
    <mergeCell ref="A9:D9"/>
    <mergeCell ref="A10:D10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DC배터리</vt:lpstr>
      <vt:lpstr>DC조작용</vt:lpstr>
      <vt:lpstr>비상발전기 시동용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2024-02-27T23:24:18Z</cp:lastPrinted>
  <dcterms:created xsi:type="dcterms:W3CDTF">2013-07-23T07:01:33Z</dcterms:created>
  <dcterms:modified xsi:type="dcterms:W3CDTF">2026-06-25T05:51:41Z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