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3월\20240322 롯데마트 부산점\"/>
    </mc:Choice>
  </mc:AlternateContent>
  <bookViews>
    <workbookView xWindow="0" yWindow="0" windowWidth="23040" windowHeight="8265"/>
  </bookViews>
  <sheets>
    <sheet name="DC배터리" sheetId="13" r:id="rId1"/>
    <sheet name="DC조작용" sheetId="12" r:id="rId2"/>
    <sheet name="비상발전기 시동용" sheetId="5" r:id="rId3"/>
  </sheets>
  <definedNames>
    <definedName name="_xlnm._FilterDatabase" localSheetId="0" hidden="1">DC배터리!$A$4:$I$22</definedName>
    <definedName name="_xlnm._FilterDatabase" localSheetId="1" hidden="1">DC조작용!$A$4:$I$13</definedName>
    <definedName name="_xlnm._FilterDatabase" localSheetId="2" hidden="1">'비상발전기 시동용'!$A$4:$I$8</definedName>
  </definedNames>
  <calcPr calcId="162913"/>
</workbook>
</file>

<file path=xl/calcChain.xml><?xml version="1.0" encoding="utf-8"?>
<calcChain xmlns="http://schemas.openxmlformats.org/spreadsheetml/2006/main">
  <c r="F25" i="13" l="1"/>
  <c r="E25" i="13"/>
  <c r="F24" i="13"/>
  <c r="E24" i="13"/>
  <c r="F23" i="13"/>
  <c r="E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F16" i="12"/>
  <c r="E16" i="12"/>
  <c r="F15" i="12"/>
  <c r="E15" i="12"/>
  <c r="F14" i="12"/>
  <c r="E14" i="12"/>
  <c r="I13" i="12"/>
  <c r="I12" i="12"/>
  <c r="I11" i="12"/>
  <c r="I10" i="12"/>
  <c r="I9" i="12"/>
  <c r="I8" i="12"/>
  <c r="I7" i="12"/>
  <c r="I6" i="12"/>
  <c r="I5" i="12"/>
  <c r="I15" i="12" l="1"/>
  <c r="I25" i="13"/>
  <c r="I24" i="13"/>
  <c r="I23" i="13"/>
  <c r="I14" i="12"/>
  <c r="I16" i="12"/>
  <c r="F11" i="5" l="1"/>
  <c r="F10" i="5"/>
  <c r="F9" i="5"/>
  <c r="E9" i="5"/>
  <c r="E11" i="5" l="1"/>
  <c r="E10" i="5"/>
  <c r="I6" i="5" l="1"/>
  <c r="I7" i="5"/>
  <c r="I8" i="5"/>
  <c r="I5" i="5"/>
  <c r="I9" i="5" l="1"/>
  <c r="I11" i="5"/>
  <c r="I10" i="5"/>
</calcChain>
</file>

<file path=xl/sharedStrings.xml><?xml version="1.0" encoding="utf-8"?>
<sst xmlns="http://schemas.openxmlformats.org/spreadsheetml/2006/main" count="131" uniqueCount="37">
  <si>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</si>
  <si>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</si>
  <si>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</si>
  <si>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</si>
  <si>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</si>
  <si>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</si>
  <si>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</si>
  <si>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</si>
  <si>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</si>
  <si>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</si>
  <si>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</si>
  <si>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</si>
  <si>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</si>
  <si>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</si>
  <si>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</si>
  <si>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</si>
  <si>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</si>
  <si>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</si>
  <si>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</si>
  <si>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롯데마트 부산점</t>
    <phoneticPr fontId="19" type="noConversion"/>
  </si>
  <si>
    <t>ESP200-12</t>
    <phoneticPr fontId="19" type="noConversion"/>
  </si>
  <si>
    <t>BS</t>
    <phoneticPr fontId="19" type="noConversion"/>
  </si>
  <si>
    <t>1.내부저항 충전전압 이상없음</t>
    <phoneticPr fontId="19" type="noConversion"/>
  </si>
  <si>
    <t>2023.06.30</t>
    <phoneticPr fontId="19" type="noConversion"/>
  </si>
  <si>
    <t>롯데마트 부산점</t>
    <phoneticPr fontId="19" type="noConversion"/>
  </si>
  <si>
    <t>DC조작용</t>
    <phoneticPr fontId="19" type="noConversion"/>
  </si>
  <si>
    <t>ESP120-12</t>
    <phoneticPr fontId="19" type="noConversion"/>
  </si>
  <si>
    <t>BS</t>
    <phoneticPr fontId="19" type="noConversion"/>
  </si>
  <si>
    <t>2023.06.15</t>
    <phoneticPr fontId="19" type="noConversion"/>
  </si>
  <si>
    <t>RP250</t>
    <phoneticPr fontId="19" type="noConversion"/>
  </si>
  <si>
    <t>BS</t>
    <phoneticPr fontId="19" type="noConversion"/>
  </si>
  <si>
    <t>롯데마트 부산점</t>
    <phoneticPr fontId="19" type="noConversion"/>
  </si>
  <si>
    <t>비상발전기 시동용</t>
    <phoneticPr fontId="19" type="noConversion"/>
  </si>
  <si>
    <t>2020.07.15
2020.02.22</t>
    <phoneticPr fontId="19" type="noConversion"/>
  </si>
  <si>
    <t>1.내부저항 및 충전전압 : 이상없음
2.기대수명(3年) 초과로 교체 권유</t>
    <phoneticPr fontId="19" type="noConversion"/>
  </si>
  <si>
    <t>1.충전전압이 기준치(13.32V/EA)대비 0.43V 낮음
2.부족충전 우려로  충전전압을 높여줄 것을 권고</t>
    <phoneticPr fontId="19" type="noConversion"/>
  </si>
  <si>
    <t>DC전등용 정류기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</si>
</sst>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0" borderId="0" xfId="0" applyNumberFormat="1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 shrinkToFi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g"/><Relationship Id="rId2" Type="http://schemas.openxmlformats.org/officeDocument/2006/relationships/image" Target="../media/image5.jpg"/><Relationship Id="rId1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g"/><Relationship Id="rId2" Type="http://schemas.openxmlformats.org/officeDocument/2006/relationships/image" Target="../media/image8.jpg"/><Relationship Id="rId1" Type="http://schemas.openxmlformats.org/officeDocument/2006/relationships/image" Target="../media/image7.jpg"/><Relationship Id="rId4" Type="http://schemas.openxmlformats.org/officeDocument/2006/relationships/image" Target="../media/image1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952499</xdr:colOff>
      <xdr:row>27</xdr:row>
      <xdr:rowOff>2017058</xdr:rowOff>
    </xdr:from>
    <xdr:to>
      <xdr:col>3</xdr:col>
      <xdr:colOff>134470</xdr:colOff>
      <xdr:row>27</xdr:row>
      <xdr:rowOff>2353235</xdr:rowOff>
    </xdr:to>
    <xdr:sp macro="" textlink="">
      <xdr:nvSpPr>
        <xdr:cNvPr id="15" name="TextBox 14"/>
        <xdr:cNvSpPr txBox="1"/>
      </xdr:nvSpPr>
      <xdr:spPr>
        <a:xfrm>
          <a:off x="2084293" y="8572499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6</xdr:col>
      <xdr:colOff>212915</xdr:colOff>
      <xdr:row>27</xdr:row>
      <xdr:rowOff>1972240</xdr:rowOff>
    </xdr:from>
    <xdr:to>
      <xdr:col>7</xdr:col>
      <xdr:colOff>705974</xdr:colOff>
      <xdr:row>27</xdr:row>
      <xdr:rowOff>2308417</xdr:rowOff>
    </xdr:to>
    <xdr:sp macro="" textlink="">
      <xdr:nvSpPr>
        <xdr:cNvPr id="17" name="TextBox 16"/>
        <xdr:cNvSpPr txBox="1"/>
      </xdr:nvSpPr>
      <xdr:spPr>
        <a:xfrm>
          <a:off x="6028768" y="8527681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</a:p>
      </xdr:txBody>
    </xdr:sp>
    <xdr:clientData/>
  </xdr:twoCellAnchor>
  <xdr:twoCellAnchor editAs="oneCell">
    <xdr:from>
      <xdr:col>7</xdr:col>
      <xdr:colOff>865991</xdr:colOff>
      <xdr:row>27</xdr:row>
      <xdr:rowOff>19273</xdr:rowOff>
    </xdr:from>
    <xdr:to>
      <xdr:col>8</xdr:col>
      <xdr:colOff>1014022</xdr:colOff>
      <xdr:row>27</xdr:row>
      <xdr:rowOff>1949824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292172" y="6816033"/>
          <a:ext cx="1930551" cy="1447913"/>
        </a:xfrm>
        <a:prstGeom prst="rect">
          <a:avLst/>
        </a:prstGeom>
      </xdr:spPr>
    </xdr:pic>
    <xdr:clientData/>
  </xdr:twoCellAnchor>
  <xdr:twoCellAnchor editAs="oneCell">
    <xdr:from>
      <xdr:col>5</xdr:col>
      <xdr:colOff>1109381</xdr:colOff>
      <xdr:row>27</xdr:row>
      <xdr:rowOff>22410</xdr:rowOff>
    </xdr:from>
    <xdr:to>
      <xdr:col>7</xdr:col>
      <xdr:colOff>851647</xdr:colOff>
      <xdr:row>27</xdr:row>
      <xdr:rowOff>1949824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232" t="32297" r="17034" b="15486"/>
        <a:stretch/>
      </xdr:blipFill>
      <xdr:spPr>
        <a:xfrm>
          <a:off x="5815852" y="6577851"/>
          <a:ext cx="1703295" cy="1927414"/>
        </a:xfrm>
        <a:prstGeom prst="rect">
          <a:avLst/>
        </a:prstGeom>
      </xdr:spPr>
    </xdr:pic>
    <xdr:clientData/>
  </xdr:twoCellAnchor>
  <xdr:twoCellAnchor editAs="oneCell">
    <xdr:from>
      <xdr:col>1</xdr:col>
      <xdr:colOff>11199</xdr:colOff>
      <xdr:row>27</xdr:row>
      <xdr:rowOff>22416</xdr:rowOff>
    </xdr:from>
    <xdr:to>
      <xdr:col>4</xdr:col>
      <xdr:colOff>721168</xdr:colOff>
      <xdr:row>27</xdr:row>
      <xdr:rowOff>1983444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319" t="16374" r="47317" b="17556"/>
        <a:stretch/>
      </xdr:blipFill>
      <xdr:spPr>
        <a:xfrm rot="5400000">
          <a:off x="1940611" y="5780239"/>
          <a:ext cx="1961028" cy="35562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1030943</xdr:colOff>
      <xdr:row>18</xdr:row>
      <xdr:rowOff>1568823</xdr:rowOff>
    </xdr:from>
    <xdr:to>
      <xdr:col>3</xdr:col>
      <xdr:colOff>212914</xdr:colOff>
      <xdr:row>18</xdr:row>
      <xdr:rowOff>1905000</xdr:rowOff>
    </xdr:to>
    <xdr:sp macro="" textlink="">
      <xdr:nvSpPr>
        <xdr:cNvPr id="7" name="TextBox 6"/>
        <xdr:cNvSpPr txBox="1"/>
      </xdr:nvSpPr>
      <xdr:spPr>
        <a:xfrm>
          <a:off x="2162737" y="6073588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6</xdr:col>
      <xdr:colOff>156886</xdr:colOff>
      <xdr:row>18</xdr:row>
      <xdr:rowOff>1602446</xdr:rowOff>
    </xdr:from>
    <xdr:to>
      <xdr:col>7</xdr:col>
      <xdr:colOff>649945</xdr:colOff>
      <xdr:row>18</xdr:row>
      <xdr:rowOff>1938623</xdr:rowOff>
    </xdr:to>
    <xdr:sp macro="" textlink="">
      <xdr:nvSpPr>
        <xdr:cNvPr id="9" name="TextBox 8"/>
        <xdr:cNvSpPr txBox="1"/>
      </xdr:nvSpPr>
      <xdr:spPr>
        <a:xfrm>
          <a:off x="5972739" y="6107211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</a:p>
      </xdr:txBody>
    </xdr:sp>
    <xdr:clientData/>
  </xdr:twoCellAnchor>
  <xdr:twoCellAnchor editAs="oneCell">
    <xdr:from>
      <xdr:col>7</xdr:col>
      <xdr:colOff>750791</xdr:colOff>
      <xdr:row>18</xdr:row>
      <xdr:rowOff>22415</xdr:rowOff>
    </xdr:from>
    <xdr:to>
      <xdr:col>8</xdr:col>
      <xdr:colOff>1030941</xdr:colOff>
      <xdr:row>18</xdr:row>
      <xdr:rowOff>1546414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819" t="16585" r="11673" b="9375"/>
        <a:stretch/>
      </xdr:blipFill>
      <xdr:spPr>
        <a:xfrm rot="5400000">
          <a:off x="7446307" y="4499164"/>
          <a:ext cx="1523999" cy="1580032"/>
        </a:xfrm>
        <a:prstGeom prst="rect">
          <a:avLst/>
        </a:prstGeom>
      </xdr:spPr>
    </xdr:pic>
    <xdr:clientData/>
  </xdr:twoCellAnchor>
  <xdr:twoCellAnchor editAs="oneCell">
    <xdr:from>
      <xdr:col>1</xdr:col>
      <xdr:colOff>11204</xdr:colOff>
      <xdr:row>18</xdr:row>
      <xdr:rowOff>44822</xdr:rowOff>
    </xdr:from>
    <xdr:to>
      <xdr:col>4</xdr:col>
      <xdr:colOff>718779</xdr:colOff>
      <xdr:row>18</xdr:row>
      <xdr:rowOff>1479175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829" t="45605" r="16661" b="43284"/>
        <a:stretch/>
      </xdr:blipFill>
      <xdr:spPr>
        <a:xfrm>
          <a:off x="1142998" y="4549587"/>
          <a:ext cx="3553869" cy="1434353"/>
        </a:xfrm>
        <a:prstGeom prst="rect">
          <a:avLst/>
        </a:prstGeom>
      </xdr:spPr>
    </xdr:pic>
    <xdr:clientData/>
  </xdr:twoCellAnchor>
  <xdr:twoCellAnchor editAs="oneCell">
    <xdr:from>
      <xdr:col>6</xdr:col>
      <xdr:colOff>15817</xdr:colOff>
      <xdr:row>18</xdr:row>
      <xdr:rowOff>22414</xdr:rowOff>
    </xdr:from>
    <xdr:to>
      <xdr:col>7</xdr:col>
      <xdr:colOff>761560</xdr:colOff>
      <xdr:row>18</xdr:row>
      <xdr:rowOff>1535206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96" r="10977"/>
        <a:stretch/>
      </xdr:blipFill>
      <xdr:spPr>
        <a:xfrm rot="5400000">
          <a:off x="5873969" y="4484880"/>
          <a:ext cx="1512792" cy="159739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33623</xdr:colOff>
      <xdr:row>13</xdr:row>
      <xdr:rowOff>1524002</xdr:rowOff>
    </xdr:from>
    <xdr:to>
      <xdr:col>7</xdr:col>
      <xdr:colOff>526682</xdr:colOff>
      <xdr:row>13</xdr:row>
      <xdr:rowOff>1860180</xdr:rowOff>
    </xdr:to>
    <xdr:sp macro="" textlink="">
      <xdr:nvSpPr>
        <xdr:cNvPr id="16" name="TextBox 15"/>
        <xdr:cNvSpPr txBox="1"/>
      </xdr:nvSpPr>
      <xdr:spPr>
        <a:xfrm>
          <a:off x="5849476" y="5098678"/>
          <a:ext cx="1344706" cy="33617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#1,#2</a:t>
          </a:r>
          <a:r>
            <a:rPr lang="ko-KR" altLang="en-US" sz="1100"/>
            <a:t>번 셀 </a:t>
          </a:r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7</xdr:col>
      <xdr:colOff>784412</xdr:colOff>
      <xdr:row>13</xdr:row>
      <xdr:rowOff>1501589</xdr:rowOff>
    </xdr:from>
    <xdr:to>
      <xdr:col>8</xdr:col>
      <xdr:colOff>829236</xdr:colOff>
      <xdr:row>13</xdr:row>
      <xdr:rowOff>1927416</xdr:rowOff>
    </xdr:to>
    <xdr:sp macro="" textlink="">
      <xdr:nvSpPr>
        <xdr:cNvPr id="11" name="TextBox 10"/>
        <xdr:cNvSpPr txBox="1"/>
      </xdr:nvSpPr>
      <xdr:spPr>
        <a:xfrm>
          <a:off x="7451912" y="5076265"/>
          <a:ext cx="1344706" cy="42582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#3,#4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번 셀 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LOT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번호</a:t>
          </a:r>
          <a:endParaRPr lang="ko-KR" altLang="ko-KR">
            <a:effectLst/>
          </a:endParaRPr>
        </a:p>
      </xdr:txBody>
    </xdr:sp>
    <xdr:clientData/>
  </xdr:twoCellAnchor>
  <xdr:twoCellAnchor>
    <xdr:from>
      <xdr:col>2</xdr:col>
      <xdr:colOff>717176</xdr:colOff>
      <xdr:row>13</xdr:row>
      <xdr:rowOff>1647265</xdr:rowOff>
    </xdr:from>
    <xdr:to>
      <xdr:col>4</xdr:col>
      <xdr:colOff>392206</xdr:colOff>
      <xdr:row>13</xdr:row>
      <xdr:rowOff>1983442</xdr:rowOff>
    </xdr:to>
    <xdr:sp macro="" textlink="">
      <xdr:nvSpPr>
        <xdr:cNvPr id="9" name="TextBox 8"/>
        <xdr:cNvSpPr txBox="1"/>
      </xdr:nvSpPr>
      <xdr:spPr>
        <a:xfrm>
          <a:off x="3025588" y="5221941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  <a:endParaRPr lang="en-US" altLang="ko-KR" sz="1100"/>
        </a:p>
      </xdr:txBody>
    </xdr:sp>
    <xdr:clientData/>
  </xdr:twoCellAnchor>
  <xdr:twoCellAnchor editAs="oneCell">
    <xdr:from>
      <xdr:col>1</xdr:col>
      <xdr:colOff>22412</xdr:colOff>
      <xdr:row>13</xdr:row>
      <xdr:rowOff>37653</xdr:rowOff>
    </xdr:from>
    <xdr:to>
      <xdr:col>2</xdr:col>
      <xdr:colOff>358588</xdr:colOff>
      <xdr:row>14</xdr:row>
      <xdr:rowOff>0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692" r="17800" b="9374"/>
        <a:stretch/>
      </xdr:blipFill>
      <xdr:spPr>
        <a:xfrm rot="5400000">
          <a:off x="904091" y="3862444"/>
          <a:ext cx="2013024" cy="1512794"/>
        </a:xfrm>
        <a:prstGeom prst="rect">
          <a:avLst/>
        </a:prstGeom>
      </xdr:spPr>
    </xdr:pic>
    <xdr:clientData/>
  </xdr:twoCellAnchor>
  <xdr:twoCellAnchor editAs="oneCell">
    <xdr:from>
      <xdr:col>2</xdr:col>
      <xdr:colOff>380997</xdr:colOff>
      <xdr:row>13</xdr:row>
      <xdr:rowOff>11205</xdr:rowOff>
    </xdr:from>
    <xdr:to>
      <xdr:col>4</xdr:col>
      <xdr:colOff>717174</xdr:colOff>
      <xdr:row>13</xdr:row>
      <xdr:rowOff>1512794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36" t="24114" r="23213" b="16654"/>
        <a:stretch/>
      </xdr:blipFill>
      <xdr:spPr>
        <a:xfrm rot="10800000">
          <a:off x="2689409" y="3585881"/>
          <a:ext cx="2005853" cy="1501589"/>
        </a:xfrm>
        <a:prstGeom prst="rect">
          <a:avLst/>
        </a:prstGeom>
      </xdr:spPr>
    </xdr:pic>
    <xdr:clientData/>
  </xdr:twoCellAnchor>
  <xdr:twoCellAnchor editAs="oneCell">
    <xdr:from>
      <xdr:col>6</xdr:col>
      <xdr:colOff>22411</xdr:colOff>
      <xdr:row>13</xdr:row>
      <xdr:rowOff>22412</xdr:rowOff>
    </xdr:from>
    <xdr:to>
      <xdr:col>7</xdr:col>
      <xdr:colOff>663928</xdr:colOff>
      <xdr:row>13</xdr:row>
      <xdr:rowOff>1389530</xdr:rowOff>
    </xdr:to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409" t="34328" r="25466" b="50864"/>
        <a:stretch/>
      </xdr:blipFill>
      <xdr:spPr>
        <a:xfrm>
          <a:off x="5838264" y="3597088"/>
          <a:ext cx="1493164" cy="1367118"/>
        </a:xfrm>
        <a:prstGeom prst="rect">
          <a:avLst/>
        </a:prstGeom>
      </xdr:spPr>
    </xdr:pic>
    <xdr:clientData/>
  </xdr:twoCellAnchor>
  <xdr:twoCellAnchor editAs="oneCell">
    <xdr:from>
      <xdr:col>7</xdr:col>
      <xdr:colOff>672353</xdr:colOff>
      <xdr:row>12</xdr:row>
      <xdr:rowOff>44818</xdr:rowOff>
    </xdr:from>
    <xdr:to>
      <xdr:col>8</xdr:col>
      <xdr:colOff>1030942</xdr:colOff>
      <xdr:row>13</xdr:row>
      <xdr:rowOff>1378322</xdr:rowOff>
    </xdr:to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852" t="65358" r="48353" b="26696"/>
        <a:stretch/>
      </xdr:blipFill>
      <xdr:spPr>
        <a:xfrm rot="10800000">
          <a:off x="7339853" y="3574671"/>
          <a:ext cx="1658471" cy="13783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tabSelected="1" zoomScale="85" zoomScaleNormal="85" workbookViewId="0">
      <selection activeCell="M2" sqref="M2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25" t="s">
        <v>0</v>
      </c>
      <c r="B2" s="25" t="s">
        <v>20</v>
      </c>
      <c r="C2" s="25" t="s">
        <v>1</v>
      </c>
      <c r="D2" s="39" t="s">
        <v>23</v>
      </c>
      <c r="E2" s="40"/>
      <c r="F2" s="13" t="s">
        <v>5</v>
      </c>
      <c r="G2" s="21" t="s">
        <v>21</v>
      </c>
      <c r="H2" s="25" t="s">
        <v>6</v>
      </c>
      <c r="I2" s="13">
        <v>18</v>
      </c>
    </row>
    <row r="3" spans="1:11" ht="4.5" customHeight="1" x14ac:dyDescent="0.3">
      <c r="A3" s="14"/>
      <c r="B3" s="14"/>
      <c r="C3" s="14"/>
      <c r="D3" s="14"/>
      <c r="E3" s="15"/>
      <c r="F3" s="16"/>
      <c r="G3" s="16"/>
      <c r="H3" s="16"/>
    </row>
    <row r="4" spans="1:11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3" t="s">
        <v>18</v>
      </c>
      <c r="G4" s="18" t="s">
        <v>8</v>
      </c>
      <c r="H4" s="23" t="s">
        <v>13</v>
      </c>
      <c r="I4" s="24" t="s">
        <v>14</v>
      </c>
      <c r="J4"/>
    </row>
    <row r="5" spans="1:11" ht="16.5" x14ac:dyDescent="0.3">
      <c r="A5" s="27">
        <v>45373</v>
      </c>
      <c r="B5" s="28" t="s">
        <v>19</v>
      </c>
      <c r="C5" s="28" t="s">
        <v>36</v>
      </c>
      <c r="D5" s="31">
        <v>1</v>
      </c>
      <c r="E5" s="29">
        <v>13.25</v>
      </c>
      <c r="F5" s="29">
        <v>2.2599999999999998</v>
      </c>
      <c r="G5" s="32">
        <v>21</v>
      </c>
      <c r="H5" s="33">
        <v>2.2999999999999998</v>
      </c>
      <c r="I5" s="30">
        <f t="shared" ref="I5:I22" si="0">F5/H5</f>
        <v>0.9826086956521739</v>
      </c>
      <c r="J5"/>
      <c r="K5" s="26"/>
    </row>
    <row r="6" spans="1:11" ht="16.5" x14ac:dyDescent="0.3">
      <c r="A6" s="27">
        <v>45373</v>
      </c>
      <c r="B6" s="28" t="s">
        <v>19</v>
      </c>
      <c r="C6" s="28" t="s">
        <v>36</v>
      </c>
      <c r="D6" s="31">
        <v>2</v>
      </c>
      <c r="E6" s="29">
        <v>13.22</v>
      </c>
      <c r="F6" s="29">
        <v>2.3199999999999998</v>
      </c>
      <c r="G6" s="32">
        <v>21</v>
      </c>
      <c r="H6" s="33">
        <v>2.2999999999999998</v>
      </c>
      <c r="I6" s="30">
        <f t="shared" si="0"/>
        <v>1.008695652173913</v>
      </c>
      <c r="J6"/>
    </row>
    <row r="7" spans="1:11" ht="16.5" x14ac:dyDescent="0.3">
      <c r="A7" s="27">
        <v>45373</v>
      </c>
      <c r="B7" s="28" t="s">
        <v>19</v>
      </c>
      <c r="C7" s="28" t="s">
        <v>36</v>
      </c>
      <c r="D7" s="31">
        <v>3</v>
      </c>
      <c r="E7" s="29">
        <v>13.26</v>
      </c>
      <c r="F7" s="29">
        <v>2.2599999999999998</v>
      </c>
      <c r="G7" s="32">
        <v>21</v>
      </c>
      <c r="H7" s="33">
        <v>2.2999999999999998</v>
      </c>
      <c r="I7" s="30">
        <f t="shared" si="0"/>
        <v>0.9826086956521739</v>
      </c>
      <c r="J7"/>
    </row>
    <row r="8" spans="1:11" ht="16.5" x14ac:dyDescent="0.3">
      <c r="A8" s="27">
        <v>45373</v>
      </c>
      <c r="B8" s="28" t="s">
        <v>19</v>
      </c>
      <c r="C8" s="28" t="s">
        <v>36</v>
      </c>
      <c r="D8" s="31">
        <v>4</v>
      </c>
      <c r="E8" s="29">
        <v>13.18</v>
      </c>
      <c r="F8" s="29">
        <v>2.27</v>
      </c>
      <c r="G8" s="32">
        <v>21</v>
      </c>
      <c r="H8" s="33">
        <v>2.2999999999999998</v>
      </c>
      <c r="I8" s="30">
        <f t="shared" si="0"/>
        <v>0.98695652173913051</v>
      </c>
      <c r="J8"/>
    </row>
    <row r="9" spans="1:11" ht="16.5" x14ac:dyDescent="0.3">
      <c r="A9" s="27">
        <v>45373</v>
      </c>
      <c r="B9" s="28" t="s">
        <v>19</v>
      </c>
      <c r="C9" s="28" t="s">
        <v>36</v>
      </c>
      <c r="D9" s="31">
        <v>5</v>
      </c>
      <c r="E9" s="29">
        <v>13.23</v>
      </c>
      <c r="F9" s="29">
        <v>2.2599999999999998</v>
      </c>
      <c r="G9" s="32">
        <v>21</v>
      </c>
      <c r="H9" s="33">
        <v>2.2999999999999998</v>
      </c>
      <c r="I9" s="30">
        <f t="shared" si="0"/>
        <v>0.9826086956521739</v>
      </c>
      <c r="J9"/>
    </row>
    <row r="10" spans="1:11" ht="16.5" x14ac:dyDescent="0.3">
      <c r="A10" s="27">
        <v>45373</v>
      </c>
      <c r="B10" s="28" t="s">
        <v>19</v>
      </c>
      <c r="C10" s="28" t="s">
        <v>36</v>
      </c>
      <c r="D10" s="31">
        <v>6</v>
      </c>
      <c r="E10" s="29">
        <v>13.24</v>
      </c>
      <c r="F10" s="29">
        <v>2.27</v>
      </c>
      <c r="G10" s="32">
        <v>21</v>
      </c>
      <c r="H10" s="33">
        <v>2.2999999999999998</v>
      </c>
      <c r="I10" s="30">
        <f t="shared" si="0"/>
        <v>0.98695652173913051</v>
      </c>
      <c r="J10"/>
    </row>
    <row r="11" spans="1:11" ht="16.5" x14ac:dyDescent="0.3">
      <c r="A11" s="27">
        <v>45373</v>
      </c>
      <c r="B11" s="28" t="s">
        <v>19</v>
      </c>
      <c r="C11" s="28" t="s">
        <v>36</v>
      </c>
      <c r="D11" s="31">
        <v>7</v>
      </c>
      <c r="E11" s="29">
        <v>13.22</v>
      </c>
      <c r="F11" s="29">
        <v>2.21</v>
      </c>
      <c r="G11" s="32">
        <v>21</v>
      </c>
      <c r="H11" s="33">
        <v>2.2999999999999998</v>
      </c>
      <c r="I11" s="30">
        <f t="shared" si="0"/>
        <v>0.96086956521739131</v>
      </c>
      <c r="J11"/>
    </row>
    <row r="12" spans="1:11" ht="16.5" x14ac:dyDescent="0.3">
      <c r="A12" s="27">
        <v>45373</v>
      </c>
      <c r="B12" s="28" t="s">
        <v>19</v>
      </c>
      <c r="C12" s="28" t="s">
        <v>36</v>
      </c>
      <c r="D12" s="31">
        <v>8</v>
      </c>
      <c r="E12" s="29">
        <v>13.13</v>
      </c>
      <c r="F12" s="29">
        <v>2.2400000000000002</v>
      </c>
      <c r="G12" s="32">
        <v>21</v>
      </c>
      <c r="H12" s="33">
        <v>2.2999999999999998</v>
      </c>
      <c r="I12" s="30">
        <f t="shared" si="0"/>
        <v>0.97391304347826102</v>
      </c>
      <c r="J12"/>
    </row>
    <row r="13" spans="1:11" ht="16.5" x14ac:dyDescent="0.3">
      <c r="A13" s="27">
        <v>45373</v>
      </c>
      <c r="B13" s="28" t="s">
        <v>19</v>
      </c>
      <c r="C13" s="28" t="s">
        <v>36</v>
      </c>
      <c r="D13" s="31">
        <v>9</v>
      </c>
      <c r="E13" s="29">
        <v>13.24</v>
      </c>
      <c r="F13" s="29">
        <v>2.2599999999999998</v>
      </c>
      <c r="G13" s="32">
        <v>21</v>
      </c>
      <c r="H13" s="33">
        <v>2.2999999999999998</v>
      </c>
      <c r="I13" s="30">
        <f t="shared" si="0"/>
        <v>0.9826086956521739</v>
      </c>
      <c r="J13"/>
    </row>
    <row r="14" spans="1:11" ht="16.5" x14ac:dyDescent="0.3">
      <c r="A14" s="27">
        <v>45373</v>
      </c>
      <c r="B14" s="28" t="s">
        <v>19</v>
      </c>
      <c r="C14" s="28" t="s">
        <v>36</v>
      </c>
      <c r="D14" s="31">
        <v>10</v>
      </c>
      <c r="E14" s="29">
        <v>13.15</v>
      </c>
      <c r="F14" s="29">
        <v>2.2799999999999998</v>
      </c>
      <c r="G14" s="32">
        <v>21</v>
      </c>
      <c r="H14" s="33">
        <v>2.2999999999999998</v>
      </c>
      <c r="I14" s="30">
        <f t="shared" si="0"/>
        <v>0.9913043478260869</v>
      </c>
      <c r="J14"/>
    </row>
    <row r="15" spans="1:11" ht="16.5" x14ac:dyDescent="0.3">
      <c r="A15" s="27">
        <v>45373</v>
      </c>
      <c r="B15" s="28" t="s">
        <v>19</v>
      </c>
      <c r="C15" s="28" t="s">
        <v>36</v>
      </c>
      <c r="D15" s="31">
        <v>11</v>
      </c>
      <c r="E15" s="29">
        <v>13.25</v>
      </c>
      <c r="F15" s="29">
        <v>2.35</v>
      </c>
      <c r="G15" s="32">
        <v>21</v>
      </c>
      <c r="H15" s="33">
        <v>2.2999999999999998</v>
      </c>
      <c r="I15" s="30">
        <f t="shared" si="0"/>
        <v>1.0217391304347827</v>
      </c>
      <c r="J15"/>
    </row>
    <row r="16" spans="1:11" ht="16.5" x14ac:dyDescent="0.3">
      <c r="A16" s="27">
        <v>45373</v>
      </c>
      <c r="B16" s="28" t="s">
        <v>19</v>
      </c>
      <c r="C16" s="28" t="s">
        <v>36</v>
      </c>
      <c r="D16" s="31">
        <v>12</v>
      </c>
      <c r="E16" s="29">
        <v>13.22</v>
      </c>
      <c r="F16" s="29">
        <v>2.2400000000000002</v>
      </c>
      <c r="G16" s="32">
        <v>21</v>
      </c>
      <c r="H16" s="33">
        <v>2.2999999999999998</v>
      </c>
      <c r="I16" s="30">
        <f t="shared" si="0"/>
        <v>0.97391304347826102</v>
      </c>
      <c r="J16"/>
    </row>
    <row r="17" spans="1:10" ht="16.5" x14ac:dyDescent="0.3">
      <c r="A17" s="27">
        <v>45373</v>
      </c>
      <c r="B17" s="28" t="s">
        <v>19</v>
      </c>
      <c r="C17" s="28" t="s">
        <v>36</v>
      </c>
      <c r="D17" s="31">
        <v>13</v>
      </c>
      <c r="E17" s="29">
        <v>13.22</v>
      </c>
      <c r="F17" s="29">
        <v>2.29</v>
      </c>
      <c r="G17" s="32">
        <v>21</v>
      </c>
      <c r="H17" s="33">
        <v>2.2999999999999998</v>
      </c>
      <c r="I17" s="30">
        <f t="shared" si="0"/>
        <v>0.99565217391304361</v>
      </c>
      <c r="J17"/>
    </row>
    <row r="18" spans="1:10" ht="16.5" x14ac:dyDescent="0.3">
      <c r="A18" s="27">
        <v>45373</v>
      </c>
      <c r="B18" s="28" t="s">
        <v>19</v>
      </c>
      <c r="C18" s="28" t="s">
        <v>36</v>
      </c>
      <c r="D18" s="31">
        <v>14</v>
      </c>
      <c r="E18" s="29">
        <v>13.24</v>
      </c>
      <c r="F18" s="29">
        <v>2.2000000000000002</v>
      </c>
      <c r="G18" s="32">
        <v>21</v>
      </c>
      <c r="H18" s="33">
        <v>2.2999999999999998</v>
      </c>
      <c r="I18" s="30">
        <f t="shared" si="0"/>
        <v>0.95652173913043492</v>
      </c>
      <c r="J18"/>
    </row>
    <row r="19" spans="1:10" ht="16.5" x14ac:dyDescent="0.3">
      <c r="A19" s="27">
        <v>45373</v>
      </c>
      <c r="B19" s="28" t="s">
        <v>19</v>
      </c>
      <c r="C19" s="28" t="s">
        <v>36</v>
      </c>
      <c r="D19" s="31">
        <v>15</v>
      </c>
      <c r="E19" s="29">
        <v>13.23</v>
      </c>
      <c r="F19" s="29">
        <v>2.21</v>
      </c>
      <c r="G19" s="32">
        <v>21</v>
      </c>
      <c r="H19" s="33">
        <v>2.2999999999999998</v>
      </c>
      <c r="I19" s="30">
        <f t="shared" si="0"/>
        <v>0.96086956521739131</v>
      </c>
      <c r="J19"/>
    </row>
    <row r="20" spans="1:10" ht="16.5" x14ac:dyDescent="0.3">
      <c r="A20" s="27">
        <v>45373</v>
      </c>
      <c r="B20" s="28" t="s">
        <v>19</v>
      </c>
      <c r="C20" s="28" t="s">
        <v>36</v>
      </c>
      <c r="D20" s="31">
        <v>16</v>
      </c>
      <c r="E20" s="29">
        <v>13.24</v>
      </c>
      <c r="F20" s="29">
        <v>2.2799999999999998</v>
      </c>
      <c r="G20" s="32">
        <v>21</v>
      </c>
      <c r="H20" s="33">
        <v>2.2999999999999998</v>
      </c>
      <c r="I20" s="30">
        <f t="shared" si="0"/>
        <v>0.9913043478260869</v>
      </c>
      <c r="J20"/>
    </row>
    <row r="21" spans="1:10" ht="16.5" x14ac:dyDescent="0.3">
      <c r="A21" s="27">
        <v>45373</v>
      </c>
      <c r="B21" s="28" t="s">
        <v>19</v>
      </c>
      <c r="C21" s="28" t="s">
        <v>36</v>
      </c>
      <c r="D21" s="31">
        <v>17</v>
      </c>
      <c r="E21" s="29">
        <v>13.24</v>
      </c>
      <c r="F21" s="29">
        <v>2.27</v>
      </c>
      <c r="G21" s="32">
        <v>21</v>
      </c>
      <c r="H21" s="33">
        <v>2.2999999999999998</v>
      </c>
      <c r="I21" s="30">
        <f t="shared" si="0"/>
        <v>0.98695652173913051</v>
      </c>
      <c r="J21"/>
    </row>
    <row r="22" spans="1:10" ht="16.5" x14ac:dyDescent="0.3">
      <c r="A22" s="27">
        <v>45373</v>
      </c>
      <c r="B22" s="28" t="s">
        <v>19</v>
      </c>
      <c r="C22" s="28" t="s">
        <v>36</v>
      </c>
      <c r="D22" s="31">
        <v>18</v>
      </c>
      <c r="E22" s="29">
        <v>13.25</v>
      </c>
      <c r="F22" s="29">
        <v>2.25</v>
      </c>
      <c r="G22" s="32">
        <v>21</v>
      </c>
      <c r="H22" s="33">
        <v>2.2999999999999998</v>
      </c>
      <c r="I22" s="30">
        <f t="shared" si="0"/>
        <v>0.97826086956521752</v>
      </c>
      <c r="J22"/>
    </row>
    <row r="23" spans="1:10" ht="16.5" x14ac:dyDescent="0.3">
      <c r="A23" s="41" t="s">
        <v>15</v>
      </c>
      <c r="B23" s="42"/>
      <c r="C23" s="42"/>
      <c r="D23" s="43"/>
      <c r="E23" s="29">
        <f>AVERAGE(E5:E22)</f>
        <v>13.222777777777777</v>
      </c>
      <c r="F23" s="29">
        <f>AVERAGE(F5:F22)</f>
        <v>2.2622222222222224</v>
      </c>
      <c r="G23" s="33"/>
      <c r="H23" s="33"/>
      <c r="I23" s="30">
        <f>AVERAGE(I5:I22)</f>
        <v>0.98357487922705333</v>
      </c>
      <c r="J23"/>
    </row>
    <row r="24" spans="1:10" ht="16.5" x14ac:dyDescent="0.3">
      <c r="A24" s="41" t="s">
        <v>16</v>
      </c>
      <c r="B24" s="42"/>
      <c r="C24" s="42"/>
      <c r="D24" s="43"/>
      <c r="E24" s="29">
        <f>MAX(E5:E22)</f>
        <v>13.26</v>
      </c>
      <c r="F24" s="29">
        <f>MAX(F5:F22)</f>
        <v>2.35</v>
      </c>
      <c r="G24" s="32"/>
      <c r="H24" s="33"/>
      <c r="I24" s="30">
        <f>MAX(I5:I22)</f>
        <v>1.0217391304347827</v>
      </c>
      <c r="J24"/>
    </row>
    <row r="25" spans="1:10" ht="16.5" x14ac:dyDescent="0.3">
      <c r="A25" s="41" t="s">
        <v>17</v>
      </c>
      <c r="B25" s="42"/>
      <c r="C25" s="42"/>
      <c r="D25" s="43"/>
      <c r="E25" s="29">
        <f>MIN(E5:E22)</f>
        <v>13.13</v>
      </c>
      <c r="F25" s="29">
        <f>MIN(F5:F22)</f>
        <v>2.2000000000000002</v>
      </c>
      <c r="G25" s="32"/>
      <c r="H25" s="33"/>
      <c r="I25" s="30">
        <f>MIN(I5:I22)</f>
        <v>0.95652173913043492</v>
      </c>
      <c r="J25"/>
    </row>
    <row r="26" spans="1:10" ht="62.45" customHeight="1" x14ac:dyDescent="0.3">
      <c r="A26" s="1" t="s">
        <v>9</v>
      </c>
      <c r="B26" s="44" t="s">
        <v>22</v>
      </c>
      <c r="C26" s="35"/>
      <c r="D26" s="35"/>
      <c r="E26" s="36"/>
      <c r="F26" s="5" t="s">
        <v>10</v>
      </c>
      <c r="G26" s="35"/>
      <c r="H26" s="35"/>
      <c r="I26" s="36"/>
      <c r="J26"/>
    </row>
    <row r="27" spans="1:10" ht="3.75" customHeight="1" x14ac:dyDescent="0.3">
      <c r="H27" s="19"/>
    </row>
    <row r="28" spans="1:10" ht="195.75" customHeight="1" x14ac:dyDescent="0.3">
      <c r="A28" s="5" t="s">
        <v>11</v>
      </c>
      <c r="B28" s="34"/>
      <c r="C28" s="35"/>
      <c r="D28" s="35"/>
      <c r="E28" s="36"/>
      <c r="F28" s="5"/>
      <c r="G28" s="37"/>
      <c r="H28" s="37"/>
      <c r="I28" s="38"/>
    </row>
    <row r="29" spans="1:10" x14ac:dyDescent="0.3">
      <c r="H29" s="19"/>
    </row>
    <row r="30" spans="1:10" x14ac:dyDescent="0.3">
      <c r="H30" s="19"/>
    </row>
    <row r="31" spans="1:10" x14ac:dyDescent="0.3">
      <c r="H31" s="19"/>
    </row>
    <row r="32" spans="1:10" x14ac:dyDescent="0.3">
      <c r="H32" s="19"/>
    </row>
  </sheetData>
  <autoFilter ref="A4:I22"/>
  <mergeCells count="8">
    <mergeCell ref="B28:E28"/>
    <mergeCell ref="G28:I28"/>
    <mergeCell ref="D2:E2"/>
    <mergeCell ref="A23:D23"/>
    <mergeCell ref="A24:D24"/>
    <mergeCell ref="A25:D25"/>
    <mergeCell ref="B26:E26"/>
    <mergeCell ref="G26:I2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zoomScale="85" zoomScaleNormal="85" workbookViewId="0">
      <selection activeCell="D2" sqref="D2:E2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25" t="s">
        <v>0</v>
      </c>
      <c r="B2" s="25" t="s">
        <v>26</v>
      </c>
      <c r="C2" s="25" t="s">
        <v>1</v>
      </c>
      <c r="D2" s="39" t="s">
        <v>28</v>
      </c>
      <c r="E2" s="40"/>
      <c r="F2" s="13" t="s">
        <v>5</v>
      </c>
      <c r="G2" s="21" t="s">
        <v>27</v>
      </c>
      <c r="H2" s="25" t="s">
        <v>6</v>
      </c>
      <c r="I2" s="13">
        <v>9</v>
      </c>
    </row>
    <row r="3" spans="1:11" ht="4.5" customHeight="1" x14ac:dyDescent="0.3">
      <c r="A3" s="14"/>
      <c r="B3" s="14"/>
      <c r="C3" s="14"/>
      <c r="D3" s="14"/>
      <c r="E3" s="15"/>
      <c r="F3" s="16"/>
      <c r="G3" s="16"/>
      <c r="H3" s="16"/>
    </row>
    <row r="4" spans="1:11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3" t="s">
        <v>18</v>
      </c>
      <c r="G4" s="18" t="s">
        <v>8</v>
      </c>
      <c r="H4" s="23" t="s">
        <v>13</v>
      </c>
      <c r="I4" s="24" t="s">
        <v>14</v>
      </c>
    </row>
    <row r="5" spans="1:11" x14ac:dyDescent="0.3">
      <c r="A5" s="1">
        <v>45373</v>
      </c>
      <c r="B5" s="4" t="s">
        <v>24</v>
      </c>
      <c r="C5" s="4" t="s">
        <v>25</v>
      </c>
      <c r="D5" s="2">
        <v>1</v>
      </c>
      <c r="E5" s="6">
        <v>12.88</v>
      </c>
      <c r="F5" s="6">
        <v>3.42</v>
      </c>
      <c r="G5" s="7">
        <v>21</v>
      </c>
      <c r="H5" s="8">
        <v>3</v>
      </c>
      <c r="I5" s="9">
        <f t="shared" ref="I5:I13" si="0">F5/H5</f>
        <v>1.1399999999999999</v>
      </c>
      <c r="K5" s="26"/>
    </row>
    <row r="6" spans="1:11" x14ac:dyDescent="0.3">
      <c r="A6" s="1">
        <v>45373</v>
      </c>
      <c r="B6" s="4" t="s">
        <v>24</v>
      </c>
      <c r="C6" s="4" t="s">
        <v>25</v>
      </c>
      <c r="D6" s="2">
        <v>2</v>
      </c>
      <c r="E6" s="6">
        <v>12.87</v>
      </c>
      <c r="F6" s="6">
        <v>3.45</v>
      </c>
      <c r="G6" s="7">
        <v>21</v>
      </c>
      <c r="H6" s="8">
        <v>3</v>
      </c>
      <c r="I6" s="9">
        <f t="shared" si="0"/>
        <v>1.1500000000000001</v>
      </c>
    </row>
    <row r="7" spans="1:11" x14ac:dyDescent="0.3">
      <c r="A7" s="1">
        <v>45373</v>
      </c>
      <c r="B7" s="4" t="s">
        <v>24</v>
      </c>
      <c r="C7" s="4" t="s">
        <v>25</v>
      </c>
      <c r="D7" s="2">
        <v>3</v>
      </c>
      <c r="E7" s="6">
        <v>12.87</v>
      </c>
      <c r="F7" s="6">
        <v>3.58</v>
      </c>
      <c r="G7" s="7">
        <v>21</v>
      </c>
      <c r="H7" s="8">
        <v>3</v>
      </c>
      <c r="I7" s="9">
        <f t="shared" si="0"/>
        <v>1.1933333333333334</v>
      </c>
    </row>
    <row r="8" spans="1:11" x14ac:dyDescent="0.3">
      <c r="A8" s="1">
        <v>45373</v>
      </c>
      <c r="B8" s="4" t="s">
        <v>24</v>
      </c>
      <c r="C8" s="4" t="s">
        <v>25</v>
      </c>
      <c r="D8" s="2">
        <v>4</v>
      </c>
      <c r="E8" s="6">
        <v>12.9</v>
      </c>
      <c r="F8" s="6">
        <v>3.6</v>
      </c>
      <c r="G8" s="7">
        <v>21</v>
      </c>
      <c r="H8" s="8">
        <v>3</v>
      </c>
      <c r="I8" s="9">
        <f t="shared" si="0"/>
        <v>1.2</v>
      </c>
    </row>
    <row r="9" spans="1:11" x14ac:dyDescent="0.3">
      <c r="A9" s="1">
        <v>45373</v>
      </c>
      <c r="B9" s="4" t="s">
        <v>24</v>
      </c>
      <c r="C9" s="4" t="s">
        <v>25</v>
      </c>
      <c r="D9" s="2">
        <v>5</v>
      </c>
      <c r="E9" s="6">
        <v>12.89</v>
      </c>
      <c r="F9" s="6">
        <v>3.52</v>
      </c>
      <c r="G9" s="7">
        <v>21</v>
      </c>
      <c r="H9" s="8">
        <v>3</v>
      </c>
      <c r="I9" s="9">
        <f t="shared" si="0"/>
        <v>1.1733333333333333</v>
      </c>
    </row>
    <row r="10" spans="1:11" x14ac:dyDescent="0.3">
      <c r="A10" s="1">
        <v>45373</v>
      </c>
      <c r="B10" s="4" t="s">
        <v>24</v>
      </c>
      <c r="C10" s="4" t="s">
        <v>25</v>
      </c>
      <c r="D10" s="2">
        <v>6</v>
      </c>
      <c r="E10" s="6">
        <v>12.89</v>
      </c>
      <c r="F10" s="6">
        <v>3.49</v>
      </c>
      <c r="G10" s="7">
        <v>21</v>
      </c>
      <c r="H10" s="8">
        <v>3</v>
      </c>
      <c r="I10" s="9">
        <f t="shared" si="0"/>
        <v>1.1633333333333333</v>
      </c>
    </row>
    <row r="11" spans="1:11" x14ac:dyDescent="0.3">
      <c r="A11" s="1">
        <v>45373</v>
      </c>
      <c r="B11" s="4" t="s">
        <v>24</v>
      </c>
      <c r="C11" s="4" t="s">
        <v>25</v>
      </c>
      <c r="D11" s="2">
        <v>7</v>
      </c>
      <c r="E11" s="6">
        <v>12.89</v>
      </c>
      <c r="F11" s="6">
        <v>3.48</v>
      </c>
      <c r="G11" s="7">
        <v>21</v>
      </c>
      <c r="H11" s="8">
        <v>3</v>
      </c>
      <c r="I11" s="9">
        <f t="shared" si="0"/>
        <v>1.1599999999999999</v>
      </c>
    </row>
    <row r="12" spans="1:11" x14ac:dyDescent="0.3">
      <c r="A12" s="1">
        <v>45373</v>
      </c>
      <c r="B12" s="4" t="s">
        <v>24</v>
      </c>
      <c r="C12" s="4" t="s">
        <v>25</v>
      </c>
      <c r="D12" s="2">
        <v>8</v>
      </c>
      <c r="E12" s="6">
        <v>12.89</v>
      </c>
      <c r="F12" s="6">
        <v>3.48</v>
      </c>
      <c r="G12" s="7">
        <v>21</v>
      </c>
      <c r="H12" s="8">
        <v>3</v>
      </c>
      <c r="I12" s="9">
        <f t="shared" si="0"/>
        <v>1.1599999999999999</v>
      </c>
    </row>
    <row r="13" spans="1:11" x14ac:dyDescent="0.3">
      <c r="A13" s="1">
        <v>45373</v>
      </c>
      <c r="B13" s="4" t="s">
        <v>24</v>
      </c>
      <c r="C13" s="4" t="s">
        <v>25</v>
      </c>
      <c r="D13" s="2">
        <v>9</v>
      </c>
      <c r="E13" s="6">
        <v>12.9</v>
      </c>
      <c r="F13" s="6">
        <v>3.62</v>
      </c>
      <c r="G13" s="7">
        <v>21</v>
      </c>
      <c r="H13" s="8">
        <v>3</v>
      </c>
      <c r="I13" s="9">
        <f t="shared" si="0"/>
        <v>1.2066666666666668</v>
      </c>
    </row>
    <row r="14" spans="1:11" x14ac:dyDescent="0.3">
      <c r="A14" s="45" t="s">
        <v>15</v>
      </c>
      <c r="B14" s="46"/>
      <c r="C14" s="46"/>
      <c r="D14" s="47"/>
      <c r="E14" s="6">
        <f>AVERAGE(E5:E13)</f>
        <v>12.886666666666667</v>
      </c>
      <c r="F14" s="6">
        <f>AVERAGE(F5:F13)</f>
        <v>3.5155555555555562</v>
      </c>
      <c r="G14" s="7"/>
      <c r="H14" s="8"/>
      <c r="I14" s="22">
        <f>AVERAGE(I5:I13)</f>
        <v>1.1718518518518519</v>
      </c>
    </row>
    <row r="15" spans="1:11" x14ac:dyDescent="0.3">
      <c r="A15" s="45" t="s">
        <v>16</v>
      </c>
      <c r="B15" s="46"/>
      <c r="C15" s="46"/>
      <c r="D15" s="47"/>
      <c r="E15" s="6">
        <f>MAX(E5:E13)</f>
        <v>12.9</v>
      </c>
      <c r="F15" s="6">
        <f>MAX(F5:F13)</f>
        <v>3.62</v>
      </c>
      <c r="G15" s="7"/>
      <c r="H15" s="8"/>
      <c r="I15" s="22">
        <f>MAX(I5:I13)</f>
        <v>1.2066666666666668</v>
      </c>
    </row>
    <row r="16" spans="1:11" x14ac:dyDescent="0.3">
      <c r="A16" s="45" t="s">
        <v>17</v>
      </c>
      <c r="B16" s="46"/>
      <c r="C16" s="46"/>
      <c r="D16" s="47"/>
      <c r="E16" s="6">
        <f>MIN(E5:E13)</f>
        <v>12.87</v>
      </c>
      <c r="F16" s="6">
        <f>MIN(F5:F13)</f>
        <v>3.42</v>
      </c>
      <c r="G16" s="7"/>
      <c r="H16" s="8"/>
      <c r="I16" s="22">
        <f>MIN(I5:I13)</f>
        <v>1.1399999999999999</v>
      </c>
    </row>
    <row r="17" spans="1:9" ht="62.45" customHeight="1" x14ac:dyDescent="0.3">
      <c r="A17" s="1" t="s">
        <v>9</v>
      </c>
      <c r="B17" s="44" t="s">
        <v>35</v>
      </c>
      <c r="C17" s="35"/>
      <c r="D17" s="35"/>
      <c r="E17" s="36"/>
      <c r="F17" s="5" t="s">
        <v>10</v>
      </c>
      <c r="G17" s="35"/>
      <c r="H17" s="35"/>
      <c r="I17" s="36"/>
    </row>
    <row r="18" spans="1:9" ht="3.75" customHeight="1" x14ac:dyDescent="0.3">
      <c r="H18" s="19"/>
    </row>
    <row r="19" spans="1:9" ht="161.25" customHeight="1" x14ac:dyDescent="0.3">
      <c r="A19" s="5" t="s">
        <v>11</v>
      </c>
      <c r="B19" s="34"/>
      <c r="C19" s="35"/>
      <c r="D19" s="35"/>
      <c r="E19" s="36"/>
      <c r="F19" s="5"/>
      <c r="G19" s="37"/>
      <c r="H19" s="37"/>
      <c r="I19" s="38"/>
    </row>
    <row r="20" spans="1:9" x14ac:dyDescent="0.3">
      <c r="H20" s="19"/>
    </row>
    <row r="21" spans="1:9" x14ac:dyDescent="0.3">
      <c r="H21" s="19"/>
    </row>
    <row r="22" spans="1:9" x14ac:dyDescent="0.3">
      <c r="H22" s="19"/>
    </row>
    <row r="23" spans="1:9" x14ac:dyDescent="0.3">
      <c r="H23" s="19"/>
    </row>
  </sheetData>
  <autoFilter ref="A4:I13"/>
  <mergeCells count="8">
    <mergeCell ref="B19:E19"/>
    <mergeCell ref="G19:I19"/>
    <mergeCell ref="D2:E2"/>
    <mergeCell ref="A14:D14"/>
    <mergeCell ref="A15:D15"/>
    <mergeCell ref="A16:D16"/>
    <mergeCell ref="B17:E17"/>
    <mergeCell ref="G17:I1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zoomScale="85" zoomScaleNormal="85" workbookViewId="0">
      <selection activeCell="B27" sqref="B27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20" t="s">
        <v>0</v>
      </c>
      <c r="B2" s="20" t="s">
        <v>29</v>
      </c>
      <c r="C2" s="20" t="s">
        <v>1</v>
      </c>
      <c r="D2" s="39" t="s">
        <v>33</v>
      </c>
      <c r="E2" s="40"/>
      <c r="F2" s="13" t="s">
        <v>5</v>
      </c>
      <c r="G2" s="21" t="s">
        <v>30</v>
      </c>
      <c r="H2" s="20" t="s">
        <v>6</v>
      </c>
      <c r="I2" s="13">
        <v>4</v>
      </c>
      <c r="J2"/>
    </row>
    <row r="3" spans="1:11" ht="4.5" customHeight="1" x14ac:dyDescent="0.3">
      <c r="A3" s="14"/>
      <c r="B3" s="14"/>
      <c r="C3" s="14"/>
      <c r="D3" s="14"/>
      <c r="E3" s="15"/>
      <c r="F3" s="16"/>
      <c r="G3" s="16"/>
      <c r="H3" s="16"/>
      <c r="J3"/>
    </row>
    <row r="4" spans="1:11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3" t="s">
        <v>18</v>
      </c>
      <c r="G4" s="18" t="s">
        <v>8</v>
      </c>
      <c r="H4" s="23" t="s">
        <v>13</v>
      </c>
      <c r="I4" s="24" t="s">
        <v>14</v>
      </c>
      <c r="J4"/>
    </row>
    <row r="5" spans="1:11" ht="16.5" x14ac:dyDescent="0.3">
      <c r="A5" s="27">
        <v>45373</v>
      </c>
      <c r="B5" s="28" t="s">
        <v>31</v>
      </c>
      <c r="C5" s="28" t="s">
        <v>32</v>
      </c>
      <c r="D5" s="31">
        <v>1</v>
      </c>
      <c r="E5" s="29">
        <v>13.26</v>
      </c>
      <c r="F5" s="29">
        <v>2.63</v>
      </c>
      <c r="G5" s="32">
        <v>19</v>
      </c>
      <c r="H5" s="33">
        <v>2.7</v>
      </c>
      <c r="I5" s="30">
        <f>F5/H5</f>
        <v>0.97407407407407398</v>
      </c>
      <c r="J5"/>
    </row>
    <row r="6" spans="1:11" ht="16.5" x14ac:dyDescent="0.3">
      <c r="A6" s="27">
        <v>45373</v>
      </c>
      <c r="B6" s="28" t="s">
        <v>31</v>
      </c>
      <c r="C6" s="28" t="s">
        <v>32</v>
      </c>
      <c r="D6" s="31">
        <v>2</v>
      </c>
      <c r="E6" s="29">
        <v>13.26</v>
      </c>
      <c r="F6" s="29">
        <v>2.66</v>
      </c>
      <c r="G6" s="32">
        <v>19</v>
      </c>
      <c r="H6" s="33">
        <v>2.7</v>
      </c>
      <c r="I6" s="30">
        <f>F6/H6</f>
        <v>0.98518518518518516</v>
      </c>
      <c r="J6"/>
      <c r="K6" s="26"/>
    </row>
    <row r="7" spans="1:11" ht="16.5" x14ac:dyDescent="0.3">
      <c r="A7" s="27">
        <v>45373</v>
      </c>
      <c r="B7" s="28" t="s">
        <v>31</v>
      </c>
      <c r="C7" s="28" t="s">
        <v>32</v>
      </c>
      <c r="D7" s="31">
        <v>3</v>
      </c>
      <c r="E7" s="29">
        <v>13.24</v>
      </c>
      <c r="F7" s="29">
        <v>2.85</v>
      </c>
      <c r="G7" s="32">
        <v>19</v>
      </c>
      <c r="H7" s="33">
        <v>2.7</v>
      </c>
      <c r="I7" s="30">
        <f>F7/H7</f>
        <v>1.0555555555555556</v>
      </c>
      <c r="J7"/>
    </row>
    <row r="8" spans="1:11" ht="16.5" x14ac:dyDescent="0.3">
      <c r="A8" s="27">
        <v>45373</v>
      </c>
      <c r="B8" s="28" t="s">
        <v>31</v>
      </c>
      <c r="C8" s="28" t="s">
        <v>32</v>
      </c>
      <c r="D8" s="31">
        <v>4</v>
      </c>
      <c r="E8" s="29">
        <v>13.29</v>
      </c>
      <c r="F8" s="29">
        <v>2.6</v>
      </c>
      <c r="G8" s="32">
        <v>19</v>
      </c>
      <c r="H8" s="33">
        <v>2.7</v>
      </c>
      <c r="I8" s="30">
        <f>F8/H8</f>
        <v>0.96296296296296291</v>
      </c>
      <c r="J8"/>
    </row>
    <row r="9" spans="1:11" ht="16.5" x14ac:dyDescent="0.3">
      <c r="A9" s="45" t="s">
        <v>15</v>
      </c>
      <c r="B9" s="46"/>
      <c r="C9" s="46"/>
      <c r="D9" s="47"/>
      <c r="E9" s="6">
        <f>AVERAGE(E5:E8)</f>
        <v>13.262499999999999</v>
      </c>
      <c r="F9" s="6">
        <f>AVERAGE(F5:F8)</f>
        <v>2.6850000000000001</v>
      </c>
      <c r="G9" s="7"/>
      <c r="H9" s="8"/>
      <c r="I9" s="22">
        <f>AVERAGE(I5:I8)</f>
        <v>0.99444444444444446</v>
      </c>
      <c r="J9"/>
    </row>
    <row r="10" spans="1:11" ht="16.5" x14ac:dyDescent="0.3">
      <c r="A10" s="45" t="s">
        <v>16</v>
      </c>
      <c r="B10" s="46"/>
      <c r="C10" s="46"/>
      <c r="D10" s="47"/>
      <c r="E10" s="6">
        <f>MAX(E5:E8)</f>
        <v>13.29</v>
      </c>
      <c r="F10" s="6">
        <f>MAX(F5:F8)</f>
        <v>2.85</v>
      </c>
      <c r="G10" s="7"/>
      <c r="H10" s="8"/>
      <c r="I10" s="22">
        <f>MAX(I5:I8)</f>
        <v>1.0555555555555556</v>
      </c>
      <c r="J10"/>
    </row>
    <row r="11" spans="1:11" ht="16.5" x14ac:dyDescent="0.3">
      <c r="A11" s="45" t="s">
        <v>17</v>
      </c>
      <c r="B11" s="46"/>
      <c r="C11" s="46"/>
      <c r="D11" s="47"/>
      <c r="E11" s="6">
        <f>MIN(E5:E8)</f>
        <v>13.24</v>
      </c>
      <c r="F11" s="6">
        <f>MIN(F5:F8)</f>
        <v>2.6</v>
      </c>
      <c r="G11" s="7"/>
      <c r="H11" s="8"/>
      <c r="I11" s="22">
        <f>MIN(I5:I8)</f>
        <v>0.96296296296296291</v>
      </c>
      <c r="J11"/>
    </row>
    <row r="12" spans="1:11" ht="62.45" customHeight="1" x14ac:dyDescent="0.3">
      <c r="A12" s="1" t="s">
        <v>9</v>
      </c>
      <c r="B12" s="44" t="s">
        <v>34</v>
      </c>
      <c r="C12" s="35"/>
      <c r="D12" s="35"/>
      <c r="E12" s="36"/>
      <c r="F12" s="5" t="s">
        <v>10</v>
      </c>
      <c r="G12" s="35"/>
      <c r="H12" s="35"/>
      <c r="I12" s="36"/>
      <c r="J12"/>
    </row>
    <row r="13" spans="1:11" ht="3.75" customHeight="1" x14ac:dyDescent="0.3">
      <c r="H13" s="19"/>
    </row>
    <row r="14" spans="1:11" ht="161.25" customHeight="1" x14ac:dyDescent="0.3">
      <c r="A14" s="5" t="s">
        <v>11</v>
      </c>
      <c r="B14" s="34"/>
      <c r="C14" s="35"/>
      <c r="D14" s="35"/>
      <c r="E14" s="36"/>
      <c r="F14" s="5"/>
      <c r="G14" s="37"/>
      <c r="H14" s="37"/>
      <c r="I14" s="38"/>
    </row>
    <row r="15" spans="1:11" x14ac:dyDescent="0.3">
      <c r="H15" s="19"/>
    </row>
    <row r="16" spans="1:11" x14ac:dyDescent="0.3">
      <c r="H16" s="19"/>
    </row>
    <row r="17" spans="8:8" x14ac:dyDescent="0.3">
      <c r="H17" s="19"/>
    </row>
    <row r="18" spans="8:8" x14ac:dyDescent="0.3">
      <c r="H18" s="19"/>
    </row>
  </sheetData>
  <autoFilter ref="A4:I8"/>
  <mergeCells count="8">
    <mergeCell ref="D2:E2"/>
    <mergeCell ref="B12:E12"/>
    <mergeCell ref="G12:I12"/>
    <mergeCell ref="B14:E14"/>
    <mergeCell ref="G14:I14"/>
    <mergeCell ref="A9:D9"/>
    <mergeCell ref="A10:D10"/>
    <mergeCell ref="A11:D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DC배터리</vt:lpstr>
      <vt:lpstr>DC조작용</vt:lpstr>
      <vt:lpstr>비상발전기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2024-03-22T04:41:07Z</dcterms:modified>
  <cp:contentStatus/>
</cp:coreProperties>
</file>