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7월\250724 롯데마트 사상점\"/>
    </mc:Choice>
  </mc:AlternateContent>
  <xr:revisionPtr revIDLastSave="0" documentId="13_ncr:1_{C656AD89-10EB-4FE7-9492-0F52D816F7BF}" xr6:coauthVersionLast="36" xr6:coauthVersionMax="36" xr10:uidLastSave="{00000000-0000-0000-0000-000000000000}"/>
  <bookViews>
    <workbookView xWindow="0" yWindow="0" windowWidth="21576" windowHeight="5388" activeTab="2" xr2:uid="{00000000-000D-0000-FFFF-FFFF00000000}"/>
  </bookViews>
  <sheets>
    <sheet name="DC전원용" sheetId="16" r:id="rId1"/>
    <sheet name="조작전원용" sheetId="13" r:id="rId2"/>
    <sheet name="발전기 시동용" sheetId="15" r:id="rId3"/>
  </sheets>
  <definedNames>
    <definedName name="_xlnm._FilterDatabase" localSheetId="0" hidden="1">DC전원용!$A$3:$I$12</definedName>
    <definedName name="_xlnm._FilterDatabase" localSheetId="2" hidden="1">'발전기 시동용'!$A$3:$I$7</definedName>
    <definedName name="_xlnm._FilterDatabase" localSheetId="1" hidden="1">조작전원용!$A$3:$I$12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E13" i="13" l="1"/>
  <c r="E24" i="16" l="1"/>
  <c r="E23" i="16"/>
  <c r="E22" i="16"/>
  <c r="F24" i="16"/>
  <c r="F23" i="16"/>
  <c r="F22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4" i="16"/>
  <c r="I24" i="16" l="1"/>
  <c r="I22" i="16"/>
  <c r="I23" i="16"/>
  <c r="F10" i="15"/>
  <c r="E10" i="15"/>
  <c r="F9" i="15"/>
  <c r="E9" i="15"/>
  <c r="F8" i="15"/>
  <c r="E8" i="15"/>
  <c r="I7" i="15"/>
  <c r="I6" i="15"/>
  <c r="I5" i="15"/>
  <c r="I4" i="15"/>
  <c r="I10" i="15" l="1"/>
  <c r="I8" i="15"/>
  <c r="I9" i="15"/>
  <c r="F15" i="13"/>
  <c r="F14" i="13"/>
  <c r="F13" i="13"/>
  <c r="E15" i="13"/>
  <c r="E14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<sst xmlns="http://schemas.openxmlformats.org/spreadsheetml/2006/main" count="131" uniqueCount="41">
  <si>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</si>
  <si>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</si>
  <si>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</si>
  <si>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</si>
  <si>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</si>
  <si>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</si>
  <si>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</si>
  <si>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</si>
  <si>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</si>
  <si>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</si>
  <si>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</si>
  <si>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</si>
  <si>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</si>
  <si>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</si>
  <si>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</si>
  <si>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</si>
  <si>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</si>
  <si>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</si>
  <si>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BS</t>
    <phoneticPr fontId="19" type="noConversion"/>
  </si>
  <si>
    <t>BS</t>
    <phoneticPr fontId="19" type="noConversion"/>
  </si>
  <si>
    <t>조작전원용</t>
    <phoneticPr fontId="19" type="noConversion"/>
  </si>
  <si>
    <t>발전기 시동용</t>
    <phoneticPr fontId="19" type="noConversion"/>
  </si>
  <si>
    <t>조작전원용</t>
    <phoneticPr fontId="19" type="noConversion"/>
  </si>
  <si>
    <t>DC전원용</t>
    <phoneticPr fontId="19" type="noConversion"/>
  </si>
  <si>
    <t>ESP200-12</t>
    <phoneticPr fontId="19" type="noConversion"/>
  </si>
  <si>
    <t>ESP65-12</t>
    <phoneticPr fontId="19" type="noConversion"/>
  </si>
  <si>
    <t>내부저항(mΩ)</t>
    <phoneticPr fontId="19" type="noConversion"/>
  </si>
  <si>
    <t>롯데마트 사상점</t>
    <phoneticPr fontId="19" type="noConversion"/>
  </si>
  <si>
    <t>롯데마트 사상점</t>
    <phoneticPr fontId="19" type="noConversion"/>
  </si>
  <si>
    <t>2018.06.22</t>
    <phoneticPr fontId="19" type="noConversion"/>
  </si>
  <si>
    <t>단자부
참고값(mΩ)</t>
    <phoneticPr fontId="19" type="noConversion"/>
  </si>
  <si>
    <t>RP250-12</t>
    <phoneticPr fontId="19" type="noConversion"/>
  </si>
  <si>
    <t>2022.08.11</t>
    <phoneticPr fontId="19" type="noConversion"/>
  </si>
  <si>
    <t>수 량</t>
    <phoneticPr fontId="19" type="noConversion"/>
  </si>
  <si>
    <t>2023.12.04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</si>
  <si>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</si>
  <si>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1. BS차원에서 점검 진행
2. 전압 및 내부저항 : 13.19V/EA /3.17~7.75m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 기대수명종료로 인한 구매권유
</t>
    </r>
    <phoneticPr fontId="19" type="noConversion"/>
  </si>
  <si>
    <r>
      <t>24년 측정 
평균값(m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</si>
  <si>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24년 측정
 평균값(m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</si>
  <si>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1. BS차원에서 점검 진행
2. 내부저항 : 이상없음
  →2.45~2.48m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(24년 측정치 대비 104~106% 수준)
3. 충전전압 : 13.53V/EA 로 과충전
4. 충전전압 하향 조정 권고
5.기대수명종료 도래로 인한 구매권유
</t>
    </r>
    <phoneticPr fontId="19" type="noConversion"/>
  </si>
  <si>
    <r>
      <t>1. BS차원에서 점검 진행
2. 내부저항 및 충전전압 : 이상없음
  →5.90~6.38m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/ 13.17V/EA(24년 측정 평균치 대비 104~112% 수준)
3. 정상운영
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</si>
</sst>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177" fontId="20" fillId="0" borderId="13" xfId="42" applyNumberFormat="1" applyFont="1" applyFill="1" applyBorder="1" applyAlignment="1">
      <alignment horizontal="center" vertical="center"/>
    </xf>
    <xf numFmtId="2" fontId="20" fillId="0" borderId="13" xfId="42" applyNumberFormat="1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176" fontId="20" fillId="0" borderId="10" xfId="42" quotePrefix="1" applyNumberFormat="1" applyFont="1" applyFill="1" applyBorder="1" applyAlignment="1">
      <alignment horizontal="center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C000000}"/>
    <cellStyle name="표준 2 2" xfId="44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372229</xdr:colOff>
      <xdr:row>25</xdr:row>
      <xdr:rowOff>2045317</xdr:rowOff>
    </xdr:from>
    <xdr:to>
      <xdr:col>2</xdr:col>
      <xdr:colOff>540317</xdr:colOff>
      <xdr:row>25</xdr:row>
      <xdr:rowOff>2381494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505704" y="754124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24848</xdr:colOff>
      <xdr:row>25</xdr:row>
      <xdr:rowOff>16565</xdr:rowOff>
    </xdr:from>
    <xdr:to>
      <xdr:col>8</xdr:col>
      <xdr:colOff>133184</xdr:colOff>
      <xdr:row>25</xdr:row>
      <xdr:rowOff>2003728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8826" y="7338391"/>
          <a:ext cx="2252869" cy="1979543"/>
        </a:xfrm>
        <a:prstGeom prst="rect">
          <a:avLst/>
        </a:prstGeom>
      </xdr:spPr>
    </xdr:pic>
    <xdr:clientData/>
  </xdr:twoCellAnchor>
  <xdr:twoCellAnchor editAs="oneCell">
    <xdr:from>
      <xdr:col>1</xdr:col>
      <xdr:colOff>16565</xdr:colOff>
      <xdr:row>25</xdr:row>
      <xdr:rowOff>8283</xdr:rowOff>
    </xdr:from>
    <xdr:to>
      <xdr:col>2</xdr:col>
      <xdr:colOff>1143000</xdr:colOff>
      <xdr:row>25</xdr:row>
      <xdr:rowOff>2034954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98" t="46758" r="20491" b="20029"/>
        <a:stretch/>
      </xdr:blipFill>
      <xdr:spPr>
        <a:xfrm>
          <a:off x="1151282" y="7330109"/>
          <a:ext cx="2294283" cy="202095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363946</xdr:colOff>
      <xdr:row>16</xdr:row>
      <xdr:rowOff>1937643</xdr:rowOff>
    </xdr:from>
    <xdr:to>
      <xdr:col>2</xdr:col>
      <xdr:colOff>532034</xdr:colOff>
      <xdr:row>16</xdr:row>
      <xdr:rowOff>2273820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1498663" y="7395882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977350</xdr:colOff>
      <xdr:row>16</xdr:row>
      <xdr:rowOff>16568</xdr:rowOff>
    </xdr:from>
    <xdr:to>
      <xdr:col>4</xdr:col>
      <xdr:colOff>733341</xdr:colOff>
      <xdr:row>16</xdr:row>
      <xdr:rowOff>1885291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253" t="4574" r="8526" b="11262"/>
        <a:stretch/>
      </xdr:blipFill>
      <xdr:spPr>
        <a:xfrm rot="5400000">
          <a:off x="3226076" y="5528646"/>
          <a:ext cx="1880153" cy="1772475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16</xdr:row>
      <xdr:rowOff>0</xdr:rowOff>
    </xdr:from>
    <xdr:to>
      <xdr:col>2</xdr:col>
      <xdr:colOff>969066</xdr:colOff>
      <xdr:row>16</xdr:row>
      <xdr:rowOff>1905000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444" t="19207" r="6054" b="31352"/>
        <a:stretch/>
      </xdr:blipFill>
      <xdr:spPr>
        <a:xfrm>
          <a:off x="1134718" y="5458239"/>
          <a:ext cx="2136913" cy="1905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314251</xdr:colOff>
      <xdr:row>11</xdr:row>
      <xdr:rowOff>1747143</xdr:rowOff>
    </xdr:from>
    <xdr:to>
      <xdr:col>2</xdr:col>
      <xdr:colOff>482339</xdr:colOff>
      <xdr:row>11</xdr:row>
      <xdr:rowOff>2083320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448968" y="6170056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1002196</xdr:colOff>
      <xdr:row>11</xdr:row>
      <xdr:rowOff>1731066</xdr:rowOff>
    </xdr:from>
    <xdr:to>
      <xdr:col>4</xdr:col>
      <xdr:colOff>629478</xdr:colOff>
      <xdr:row>11</xdr:row>
      <xdr:rowOff>2067243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/>
      </xdr:nvSpPr>
      <xdr:spPr>
        <a:xfrm>
          <a:off x="3304761" y="6153979"/>
          <a:ext cx="163995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RP 250 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인디게이터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6</xdr:col>
      <xdr:colOff>26174</xdr:colOff>
      <xdr:row>11</xdr:row>
      <xdr:rowOff>15240</xdr:rowOff>
    </xdr:from>
    <xdr:to>
      <xdr:col>8</xdr:col>
      <xdr:colOff>95251</xdr:colOff>
      <xdr:row>11</xdr:row>
      <xdr:rowOff>2193650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5226"/>
        <a:stretch/>
      </xdr:blipFill>
      <xdr:spPr>
        <a:xfrm rot="5400000">
          <a:off x="6183464" y="4434841"/>
          <a:ext cx="2187935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828260</xdr:colOff>
      <xdr:row>11</xdr:row>
      <xdr:rowOff>6</xdr:rowOff>
    </xdr:from>
    <xdr:to>
      <xdr:col>4</xdr:col>
      <xdr:colOff>736489</xdr:colOff>
      <xdr:row>11</xdr:row>
      <xdr:rowOff>1731069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88" r="19393" b="26892"/>
        <a:stretch/>
      </xdr:blipFill>
      <xdr:spPr>
        <a:xfrm rot="5400000">
          <a:off x="3221935" y="4331809"/>
          <a:ext cx="1731063" cy="1913283"/>
        </a:xfrm>
        <a:prstGeom prst="rect">
          <a:avLst/>
        </a:prstGeom>
      </xdr:spPr>
    </xdr:pic>
    <xdr:clientData/>
  </xdr:twoCellAnchor>
  <xdr:twoCellAnchor editAs="oneCell">
    <xdr:from>
      <xdr:col>0</xdr:col>
      <xdr:colOff>1126435</xdr:colOff>
      <xdr:row>11</xdr:row>
      <xdr:rowOff>8282</xdr:rowOff>
    </xdr:from>
    <xdr:to>
      <xdr:col>2</xdr:col>
      <xdr:colOff>819978</xdr:colOff>
      <xdr:row>11</xdr:row>
      <xdr:rowOff>1731727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650" t="18825" r="40785"/>
        <a:stretch/>
      </xdr:blipFill>
      <xdr:spPr bwMode="auto">
        <a:xfrm>
          <a:off x="1126435" y="4431195"/>
          <a:ext cx="1996108" cy="1723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0"/>
  <sheetViews>
    <sheetView zoomScale="115" zoomScaleNormal="115" workbookViewId="0">
      <selection activeCell="J4" sqref="J4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9" t="s">
        <v>0</v>
      </c>
      <c r="B2" s="29" t="s">
        <v>24</v>
      </c>
      <c r="C2" s="29" t="s">
        <v>1</v>
      </c>
      <c r="D2" s="37" t="s">
        <v>29</v>
      </c>
      <c r="E2" s="38"/>
      <c r="F2" s="10" t="s">
        <v>5</v>
      </c>
      <c r="G2" s="14" t="s">
        <v>18</v>
      </c>
      <c r="H2" s="29" t="s">
        <v>6</v>
      </c>
      <c r="I2" s="10">
        <v>18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35</v>
      </c>
      <c r="G3" s="12" t="s">
        <v>8</v>
      </c>
      <c r="H3" s="16" t="s">
        <v>30</v>
      </c>
      <c r="I3" s="17" t="s">
        <v>13</v>
      </c>
      <c r="J3"/>
      <c r="K3"/>
    </row>
    <row r="4" spans="1:11" ht="17.399999999999999" x14ac:dyDescent="0.4">
      <c r="A4" s="22">
        <v>45862</v>
      </c>
      <c r="B4" s="28" t="s">
        <v>27</v>
      </c>
      <c r="C4" s="28" t="s">
        <v>23</v>
      </c>
      <c r="D4" s="2">
        <v>1</v>
      </c>
      <c r="E4" s="11">
        <v>11.5</v>
      </c>
      <c r="F4" s="23">
        <v>7.75</v>
      </c>
      <c r="G4" s="24">
        <v>26</v>
      </c>
      <c r="H4" s="25">
        <v>2.2999999999999998</v>
      </c>
      <c r="I4" s="26">
        <f>F4/H4</f>
        <v>3.3695652173913047</v>
      </c>
      <c r="J4"/>
      <c r="K4"/>
    </row>
    <row r="5" spans="1:11" ht="17.399999999999999" x14ac:dyDescent="0.4">
      <c r="A5" s="22">
        <v>45862</v>
      </c>
      <c r="B5" s="28" t="s">
        <v>27</v>
      </c>
      <c r="C5" s="28" t="s">
        <v>23</v>
      </c>
      <c r="D5" s="2">
        <v>2</v>
      </c>
      <c r="E5" s="11">
        <v>11.43</v>
      </c>
      <c r="F5" s="23">
        <v>4.3</v>
      </c>
      <c r="G5" s="24">
        <v>26</v>
      </c>
      <c r="H5" s="25">
        <v>2.2999999999999998</v>
      </c>
      <c r="I5" s="26">
        <f t="shared" ref="I5:I21" si="0">F5/H5</f>
        <v>1.8695652173913044</v>
      </c>
      <c r="J5"/>
      <c r="K5"/>
    </row>
    <row r="6" spans="1:11" ht="17.399999999999999" x14ac:dyDescent="0.4">
      <c r="A6" s="22">
        <v>45862</v>
      </c>
      <c r="B6" s="28" t="s">
        <v>27</v>
      </c>
      <c r="C6" s="28" t="s">
        <v>23</v>
      </c>
      <c r="D6" s="2">
        <v>3</v>
      </c>
      <c r="E6" s="11">
        <v>13.72</v>
      </c>
      <c r="F6" s="23">
        <v>3.72</v>
      </c>
      <c r="G6" s="24">
        <v>26</v>
      </c>
      <c r="H6" s="25">
        <v>2.2999999999999998</v>
      </c>
      <c r="I6" s="26">
        <f t="shared" si="0"/>
        <v>1.6173913043478263</v>
      </c>
      <c r="J6"/>
      <c r="K6"/>
    </row>
    <row r="7" spans="1:11" ht="17.399999999999999" x14ac:dyDescent="0.4">
      <c r="A7" s="22">
        <v>45862</v>
      </c>
      <c r="B7" s="28" t="s">
        <v>27</v>
      </c>
      <c r="C7" s="28" t="s">
        <v>23</v>
      </c>
      <c r="D7" s="2">
        <v>4</v>
      </c>
      <c r="E7" s="11">
        <v>13.95</v>
      </c>
      <c r="F7" s="23">
        <v>3.19</v>
      </c>
      <c r="G7" s="24">
        <v>26</v>
      </c>
      <c r="H7" s="25">
        <v>2.2999999999999998</v>
      </c>
      <c r="I7" s="26">
        <f t="shared" si="0"/>
        <v>1.3869565217391304</v>
      </c>
      <c r="J7"/>
      <c r="K7"/>
    </row>
    <row r="8" spans="1:11" ht="17.399999999999999" x14ac:dyDescent="0.4">
      <c r="A8" s="22">
        <v>45862</v>
      </c>
      <c r="B8" s="28" t="s">
        <v>27</v>
      </c>
      <c r="C8" s="28" t="s">
        <v>23</v>
      </c>
      <c r="D8" s="2">
        <v>5</v>
      </c>
      <c r="E8" s="11">
        <v>13.79</v>
      </c>
      <c r="F8" s="23">
        <v>3.76</v>
      </c>
      <c r="G8" s="24">
        <v>26</v>
      </c>
      <c r="H8" s="25">
        <v>2.2999999999999998</v>
      </c>
      <c r="I8" s="26">
        <f t="shared" si="0"/>
        <v>1.6347826086956523</v>
      </c>
      <c r="J8"/>
      <c r="K8"/>
    </row>
    <row r="9" spans="1:11" ht="17.399999999999999" x14ac:dyDescent="0.4">
      <c r="A9" s="22">
        <v>45862</v>
      </c>
      <c r="B9" s="28" t="s">
        <v>27</v>
      </c>
      <c r="C9" s="28" t="s">
        <v>23</v>
      </c>
      <c r="D9" s="2">
        <v>6</v>
      </c>
      <c r="E9" s="11">
        <v>13.89</v>
      </c>
      <c r="F9" s="23">
        <v>3.75</v>
      </c>
      <c r="G9" s="24">
        <v>26</v>
      </c>
      <c r="H9" s="25">
        <v>2.2999999999999998</v>
      </c>
      <c r="I9" s="26">
        <f t="shared" si="0"/>
        <v>1.6304347826086958</v>
      </c>
      <c r="J9"/>
      <c r="K9"/>
    </row>
    <row r="10" spans="1:11" ht="17.399999999999999" x14ac:dyDescent="0.4">
      <c r="A10" s="22">
        <v>45862</v>
      </c>
      <c r="B10" s="28" t="s">
        <v>27</v>
      </c>
      <c r="C10" s="28" t="s">
        <v>23</v>
      </c>
      <c r="D10" s="2">
        <v>7</v>
      </c>
      <c r="E10" s="11">
        <v>11.61</v>
      </c>
      <c r="F10" s="23">
        <v>6.06</v>
      </c>
      <c r="G10" s="24">
        <v>26</v>
      </c>
      <c r="H10" s="25">
        <v>2.2999999999999998</v>
      </c>
      <c r="I10" s="26">
        <f t="shared" si="0"/>
        <v>2.6347826086956521</v>
      </c>
      <c r="J10"/>
      <c r="K10"/>
    </row>
    <row r="11" spans="1:11" ht="17.399999999999999" x14ac:dyDescent="0.4">
      <c r="A11" s="22">
        <v>45862</v>
      </c>
      <c r="B11" s="28" t="s">
        <v>27</v>
      </c>
      <c r="C11" s="28" t="s">
        <v>23</v>
      </c>
      <c r="D11" s="2">
        <v>8</v>
      </c>
      <c r="E11" s="11">
        <v>13.71</v>
      </c>
      <c r="F11" s="23">
        <v>3.71</v>
      </c>
      <c r="G11" s="24">
        <v>26</v>
      </c>
      <c r="H11" s="25">
        <v>2.2999999999999998</v>
      </c>
      <c r="I11" s="26">
        <f t="shared" si="0"/>
        <v>1.6130434782608696</v>
      </c>
      <c r="J11"/>
      <c r="K11"/>
    </row>
    <row r="12" spans="1:11" ht="17.399999999999999" x14ac:dyDescent="0.4">
      <c r="A12" s="22">
        <v>45862</v>
      </c>
      <c r="B12" s="28" t="s">
        <v>27</v>
      </c>
      <c r="C12" s="28" t="s">
        <v>23</v>
      </c>
      <c r="D12" s="2">
        <v>9</v>
      </c>
      <c r="E12" s="30">
        <v>13.81</v>
      </c>
      <c r="F12" s="31">
        <v>3.67</v>
      </c>
      <c r="G12" s="24">
        <v>26</v>
      </c>
      <c r="H12" s="25">
        <v>2.2999999999999998</v>
      </c>
      <c r="I12" s="26">
        <f t="shared" si="0"/>
        <v>1.5956521739130436</v>
      </c>
      <c r="J12"/>
      <c r="K12"/>
    </row>
    <row r="13" spans="1:11" ht="17.399999999999999" x14ac:dyDescent="0.4">
      <c r="A13" s="22">
        <v>45862</v>
      </c>
      <c r="B13" s="28" t="s">
        <v>27</v>
      </c>
      <c r="C13" s="28" t="s">
        <v>23</v>
      </c>
      <c r="D13" s="2">
        <v>10</v>
      </c>
      <c r="E13" s="3">
        <v>13.85</v>
      </c>
      <c r="F13" s="3">
        <v>3.71</v>
      </c>
      <c r="G13" s="24">
        <v>26</v>
      </c>
      <c r="H13" s="25">
        <v>2.2999999999999998</v>
      </c>
      <c r="I13" s="26">
        <f t="shared" si="0"/>
        <v>1.6130434782608696</v>
      </c>
      <c r="J13"/>
      <c r="K13"/>
    </row>
    <row r="14" spans="1:11" ht="17.399999999999999" x14ac:dyDescent="0.4">
      <c r="A14" s="22">
        <v>45862</v>
      </c>
      <c r="B14" s="28" t="s">
        <v>27</v>
      </c>
      <c r="C14" s="28" t="s">
        <v>23</v>
      </c>
      <c r="D14" s="2">
        <v>11</v>
      </c>
      <c r="E14" s="3">
        <v>11.64</v>
      </c>
      <c r="F14" s="3">
        <v>4.5199999999999996</v>
      </c>
      <c r="G14" s="24">
        <v>26</v>
      </c>
      <c r="H14" s="25">
        <v>2.2999999999999998</v>
      </c>
      <c r="I14" s="26">
        <f t="shared" si="0"/>
        <v>1.9652173913043478</v>
      </c>
      <c r="J14"/>
      <c r="K14"/>
    </row>
    <row r="15" spans="1:11" ht="17.399999999999999" x14ac:dyDescent="0.4">
      <c r="A15" s="22">
        <v>45862</v>
      </c>
      <c r="B15" s="28" t="s">
        <v>27</v>
      </c>
      <c r="C15" s="28" t="s">
        <v>23</v>
      </c>
      <c r="D15" s="2">
        <v>12</v>
      </c>
      <c r="E15" s="3">
        <v>13.8</v>
      </c>
      <c r="F15" s="3">
        <v>3.49</v>
      </c>
      <c r="G15" s="24">
        <v>26</v>
      </c>
      <c r="H15" s="25">
        <v>2.2999999999999998</v>
      </c>
      <c r="I15" s="26">
        <f t="shared" si="0"/>
        <v>1.5173913043478262</v>
      </c>
      <c r="J15"/>
      <c r="K15"/>
    </row>
    <row r="16" spans="1:11" ht="17.399999999999999" x14ac:dyDescent="0.4">
      <c r="A16" s="22">
        <v>45862</v>
      </c>
      <c r="B16" s="28" t="s">
        <v>27</v>
      </c>
      <c r="C16" s="28" t="s">
        <v>23</v>
      </c>
      <c r="D16" s="2">
        <v>13</v>
      </c>
      <c r="E16" s="3">
        <v>13.79</v>
      </c>
      <c r="F16" s="3">
        <v>3.55</v>
      </c>
      <c r="G16" s="24">
        <v>26</v>
      </c>
      <c r="H16" s="25">
        <v>2.2999999999999998</v>
      </c>
      <c r="I16" s="26">
        <f t="shared" si="0"/>
        <v>1.5434782608695652</v>
      </c>
      <c r="J16"/>
      <c r="K16"/>
    </row>
    <row r="17" spans="1:11" ht="17.399999999999999" x14ac:dyDescent="0.4">
      <c r="A17" s="22">
        <v>45862</v>
      </c>
      <c r="B17" s="28" t="s">
        <v>27</v>
      </c>
      <c r="C17" s="28" t="s">
        <v>23</v>
      </c>
      <c r="D17" s="2">
        <v>14</v>
      </c>
      <c r="E17" s="3">
        <v>13.84</v>
      </c>
      <c r="F17" s="3">
        <v>3.6</v>
      </c>
      <c r="G17" s="24">
        <v>26</v>
      </c>
      <c r="H17" s="25">
        <v>2.2999999999999998</v>
      </c>
      <c r="I17" s="26">
        <f t="shared" si="0"/>
        <v>1.5652173913043479</v>
      </c>
      <c r="J17"/>
      <c r="K17"/>
    </row>
    <row r="18" spans="1:11" ht="17.399999999999999" x14ac:dyDescent="0.4">
      <c r="A18" s="22">
        <v>45862</v>
      </c>
      <c r="B18" s="28" t="s">
        <v>27</v>
      </c>
      <c r="C18" s="28" t="s">
        <v>23</v>
      </c>
      <c r="D18" s="2">
        <v>15</v>
      </c>
      <c r="E18" s="3">
        <v>13.82</v>
      </c>
      <c r="F18" s="3">
        <v>3.36</v>
      </c>
      <c r="G18" s="24">
        <v>26</v>
      </c>
      <c r="H18" s="25">
        <v>2.2999999999999998</v>
      </c>
      <c r="I18" s="26">
        <f t="shared" si="0"/>
        <v>1.4608695652173913</v>
      </c>
      <c r="J18"/>
      <c r="K18"/>
    </row>
    <row r="19" spans="1:11" ht="17.399999999999999" x14ac:dyDescent="0.4">
      <c r="A19" s="22">
        <v>45862</v>
      </c>
      <c r="B19" s="28" t="s">
        <v>27</v>
      </c>
      <c r="C19" s="28" t="s">
        <v>23</v>
      </c>
      <c r="D19" s="2">
        <v>16</v>
      </c>
      <c r="E19" s="3">
        <v>11.54</v>
      </c>
      <c r="F19" s="3">
        <v>3.79</v>
      </c>
      <c r="G19" s="24">
        <v>26</v>
      </c>
      <c r="H19" s="25">
        <v>2.2999999999999998</v>
      </c>
      <c r="I19" s="26">
        <f t="shared" si="0"/>
        <v>1.6478260869565218</v>
      </c>
      <c r="J19"/>
      <c r="K19"/>
    </row>
    <row r="20" spans="1:11" ht="17.399999999999999" x14ac:dyDescent="0.4">
      <c r="A20" s="22">
        <v>45862</v>
      </c>
      <c r="B20" s="28" t="s">
        <v>27</v>
      </c>
      <c r="C20" s="28" t="s">
        <v>23</v>
      </c>
      <c r="D20" s="2">
        <v>17</v>
      </c>
      <c r="E20" s="3">
        <v>13.82</v>
      </c>
      <c r="F20" s="3">
        <v>3.56</v>
      </c>
      <c r="G20" s="24">
        <v>26</v>
      </c>
      <c r="H20" s="25">
        <v>2.2999999999999998</v>
      </c>
      <c r="I20" s="26">
        <f t="shared" si="0"/>
        <v>1.5478260869565219</v>
      </c>
      <c r="J20"/>
      <c r="K20"/>
    </row>
    <row r="21" spans="1:11" ht="17.399999999999999" x14ac:dyDescent="0.4">
      <c r="A21" s="22">
        <v>45862</v>
      </c>
      <c r="B21" s="28" t="s">
        <v>27</v>
      </c>
      <c r="C21" s="28" t="s">
        <v>23</v>
      </c>
      <c r="D21" s="2">
        <v>18</v>
      </c>
      <c r="E21" s="3">
        <v>13.83</v>
      </c>
      <c r="F21" s="3">
        <v>3.17</v>
      </c>
      <c r="G21" s="24">
        <v>26</v>
      </c>
      <c r="H21" s="25">
        <v>2.2999999999999998</v>
      </c>
      <c r="I21" s="26">
        <f t="shared" si="0"/>
        <v>1.3782608695652174</v>
      </c>
      <c r="J21"/>
      <c r="K21"/>
    </row>
    <row r="22" spans="1:11" ht="17.399999999999999" x14ac:dyDescent="0.4">
      <c r="A22" s="39" t="s">
        <v>14</v>
      </c>
      <c r="B22" s="40"/>
      <c r="C22" s="40"/>
      <c r="D22" s="41"/>
      <c r="E22" s="19">
        <f>AVERAGE(E4:E21)</f>
        <v>13.185555555555554</v>
      </c>
      <c r="F22" s="19">
        <f>AVERAGE(F4:F21)</f>
        <v>4.0366666666666671</v>
      </c>
      <c r="G22" s="21"/>
      <c r="H22" s="21"/>
      <c r="I22" s="20">
        <f>AVERAGE(I4:I21)</f>
        <v>1.7550724637681159</v>
      </c>
      <c r="J22"/>
      <c r="K22"/>
    </row>
    <row r="23" spans="1:11" ht="17.399999999999999" x14ac:dyDescent="0.4">
      <c r="A23" s="42" t="s">
        <v>15</v>
      </c>
      <c r="B23" s="43"/>
      <c r="C23" s="43"/>
      <c r="D23" s="44"/>
      <c r="E23" s="4">
        <f>MAX(E4:E21)</f>
        <v>13.95</v>
      </c>
      <c r="F23" s="4">
        <f>MAX(F4:F21)</f>
        <v>7.75</v>
      </c>
      <c r="G23" s="5"/>
      <c r="H23" s="6"/>
      <c r="I23" s="15">
        <f>MAX(I4:I21)</f>
        <v>3.3695652173913047</v>
      </c>
      <c r="J23"/>
      <c r="K23"/>
    </row>
    <row r="24" spans="1:11" ht="17.399999999999999" x14ac:dyDescent="0.4">
      <c r="A24" s="42" t="s">
        <v>16</v>
      </c>
      <c r="B24" s="43"/>
      <c r="C24" s="43"/>
      <c r="D24" s="44"/>
      <c r="E24" s="4">
        <f>MIN(E4:E21)</f>
        <v>11.43</v>
      </c>
      <c r="F24" s="4">
        <f>MIN(F4:F21)</f>
        <v>3.17</v>
      </c>
      <c r="G24" s="5"/>
      <c r="H24" s="6"/>
      <c r="I24" s="15">
        <f>MIN(I4:I21)</f>
        <v>1.3782608695652174</v>
      </c>
      <c r="J24"/>
      <c r="K24"/>
    </row>
    <row r="25" spans="1:11" ht="141.75" customHeight="1" x14ac:dyDescent="0.4">
      <c r="A25" s="1" t="s">
        <v>9</v>
      </c>
      <c r="B25" s="45" t="s">
        <v>36</v>
      </c>
      <c r="C25" s="33"/>
      <c r="D25" s="33"/>
      <c r="E25" s="34"/>
      <c r="F25" s="3" t="s">
        <v>10</v>
      </c>
      <c r="G25" s="33"/>
      <c r="H25" s="33"/>
      <c r="I25" s="34"/>
      <c r="J25"/>
      <c r="K25"/>
    </row>
    <row r="26" spans="1:11" ht="195.75" customHeight="1" x14ac:dyDescent="0.4">
      <c r="A26" s="3" t="s">
        <v>11</v>
      </c>
      <c r="B26" s="32"/>
      <c r="C26" s="33"/>
      <c r="D26" s="33"/>
      <c r="E26" s="34"/>
      <c r="F26" s="3"/>
      <c r="G26" s="35"/>
      <c r="H26" s="35"/>
      <c r="I26" s="36"/>
      <c r="J26"/>
    </row>
    <row r="27" spans="1:11" x14ac:dyDescent="0.4">
      <c r="H27" s="13"/>
    </row>
    <row r="28" spans="1:11" x14ac:dyDescent="0.4">
      <c r="H28" s="13"/>
    </row>
    <row r="29" spans="1:11" x14ac:dyDescent="0.4">
      <c r="H29" s="13"/>
    </row>
    <row r="30" spans="1:11" x14ac:dyDescent="0.4">
      <c r="H30" s="13"/>
    </row>
  </sheetData>
  <autoFilter ref="A3:I21" xr:uid="{00000000-0009-0000-0000-000000000000}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1"/>
  <sheetViews>
    <sheetView zoomScale="115" zoomScaleNormal="115" workbookViewId="0">
      <selection activeCell="G17" sqref="G17:I17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25</v>
      </c>
      <c r="C2" s="18" t="s">
        <v>1</v>
      </c>
      <c r="D2" s="37" t="s">
        <v>34</v>
      </c>
      <c r="E2" s="38"/>
      <c r="F2" s="10" t="s">
        <v>5</v>
      </c>
      <c r="G2" s="14" t="s">
        <v>18</v>
      </c>
      <c r="H2" s="18" t="s">
        <v>6</v>
      </c>
      <c r="I2" s="10">
        <v>9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26</v>
      </c>
      <c r="G3" s="12" t="s">
        <v>8</v>
      </c>
      <c r="H3" s="46" t="s">
        <v>37</v>
      </c>
      <c r="I3" s="17" t="s">
        <v>13</v>
      </c>
      <c r="J3"/>
      <c r="K3"/>
    </row>
    <row r="4" spans="1:11" ht="17.399999999999999" x14ac:dyDescent="0.4">
      <c r="A4" s="22">
        <v>45862</v>
      </c>
      <c r="B4" s="28" t="s">
        <v>27</v>
      </c>
      <c r="C4" s="28" t="s">
        <v>22</v>
      </c>
      <c r="D4" s="2">
        <v>1</v>
      </c>
      <c r="E4" s="11">
        <v>13.23</v>
      </c>
      <c r="F4" s="23">
        <v>5.92</v>
      </c>
      <c r="G4" s="24">
        <v>26</v>
      </c>
      <c r="H4" s="25">
        <v>5.7</v>
      </c>
      <c r="I4" s="26">
        <f>F4/H4</f>
        <v>1.0385964912280701</v>
      </c>
      <c r="J4"/>
      <c r="K4"/>
    </row>
    <row r="5" spans="1:11" ht="17.399999999999999" x14ac:dyDescent="0.4">
      <c r="A5" s="22">
        <v>45862</v>
      </c>
      <c r="B5" s="28" t="s">
        <v>27</v>
      </c>
      <c r="C5" s="28" t="s">
        <v>20</v>
      </c>
      <c r="D5" s="2">
        <v>2</v>
      </c>
      <c r="E5" s="11">
        <v>13.12</v>
      </c>
      <c r="F5" s="23">
        <v>6.28</v>
      </c>
      <c r="G5" s="24">
        <v>26</v>
      </c>
      <c r="H5" s="25">
        <v>5.7</v>
      </c>
      <c r="I5" s="26">
        <f t="shared" ref="I5:I12" si="0">F5/H5</f>
        <v>1.1017543859649124</v>
      </c>
      <c r="J5"/>
      <c r="K5"/>
    </row>
    <row r="6" spans="1:11" ht="17.399999999999999" x14ac:dyDescent="0.4">
      <c r="A6" s="22">
        <v>45862</v>
      </c>
      <c r="B6" s="28" t="s">
        <v>27</v>
      </c>
      <c r="C6" s="28" t="s">
        <v>20</v>
      </c>
      <c r="D6" s="2">
        <v>3</v>
      </c>
      <c r="E6" s="11">
        <v>13.23</v>
      </c>
      <c r="F6" s="23">
        <v>5.9</v>
      </c>
      <c r="G6" s="24">
        <v>26</v>
      </c>
      <c r="H6" s="25">
        <v>5.7</v>
      </c>
      <c r="I6" s="26">
        <f t="shared" si="0"/>
        <v>1.0350877192982457</v>
      </c>
      <c r="J6"/>
      <c r="K6"/>
    </row>
    <row r="7" spans="1:11" ht="17.399999999999999" x14ac:dyDescent="0.4">
      <c r="A7" s="22">
        <v>45862</v>
      </c>
      <c r="B7" s="28" t="s">
        <v>27</v>
      </c>
      <c r="C7" s="28" t="s">
        <v>20</v>
      </c>
      <c r="D7" s="2">
        <v>4</v>
      </c>
      <c r="E7" s="11">
        <v>13.13</v>
      </c>
      <c r="F7" s="23">
        <v>5.99</v>
      </c>
      <c r="G7" s="24">
        <v>26</v>
      </c>
      <c r="H7" s="25">
        <v>5.7</v>
      </c>
      <c r="I7" s="26">
        <f t="shared" si="0"/>
        <v>1.0508771929824561</v>
      </c>
      <c r="J7"/>
      <c r="K7"/>
    </row>
    <row r="8" spans="1:11" ht="17.399999999999999" x14ac:dyDescent="0.4">
      <c r="A8" s="22">
        <v>45862</v>
      </c>
      <c r="B8" s="28" t="s">
        <v>27</v>
      </c>
      <c r="C8" s="28" t="s">
        <v>20</v>
      </c>
      <c r="D8" s="2">
        <v>5</v>
      </c>
      <c r="E8" s="11">
        <v>13.13</v>
      </c>
      <c r="F8" s="23">
        <v>6.15</v>
      </c>
      <c r="G8" s="24">
        <v>26</v>
      </c>
      <c r="H8" s="25">
        <v>5.7</v>
      </c>
      <c r="I8" s="26">
        <f t="shared" si="0"/>
        <v>1.0789473684210527</v>
      </c>
      <c r="J8"/>
      <c r="K8"/>
    </row>
    <row r="9" spans="1:11" ht="17.399999999999999" x14ac:dyDescent="0.4">
      <c r="A9" s="22">
        <v>45862</v>
      </c>
      <c r="B9" s="28" t="s">
        <v>27</v>
      </c>
      <c r="C9" s="28" t="s">
        <v>20</v>
      </c>
      <c r="D9" s="2">
        <v>6</v>
      </c>
      <c r="E9" s="11">
        <v>13.14</v>
      </c>
      <c r="F9" s="23">
        <v>6.38</v>
      </c>
      <c r="G9" s="24">
        <v>26</v>
      </c>
      <c r="H9" s="25">
        <v>5.7</v>
      </c>
      <c r="I9" s="26">
        <f t="shared" si="0"/>
        <v>1.119298245614035</v>
      </c>
      <c r="J9"/>
      <c r="K9"/>
    </row>
    <row r="10" spans="1:11" ht="17.399999999999999" x14ac:dyDescent="0.4">
      <c r="A10" s="22">
        <v>45862</v>
      </c>
      <c r="B10" s="28" t="s">
        <v>27</v>
      </c>
      <c r="C10" s="28" t="s">
        <v>20</v>
      </c>
      <c r="D10" s="2">
        <v>7</v>
      </c>
      <c r="E10" s="11">
        <v>13.14</v>
      </c>
      <c r="F10" s="23">
        <v>5.95</v>
      </c>
      <c r="G10" s="24">
        <v>26</v>
      </c>
      <c r="H10" s="25">
        <v>5.7</v>
      </c>
      <c r="I10" s="26">
        <f t="shared" si="0"/>
        <v>1.0438596491228069</v>
      </c>
      <c r="J10"/>
      <c r="K10"/>
    </row>
    <row r="11" spans="1:11" ht="17.399999999999999" x14ac:dyDescent="0.4">
      <c r="A11" s="22">
        <v>45862</v>
      </c>
      <c r="B11" s="28" t="s">
        <v>27</v>
      </c>
      <c r="C11" s="28" t="s">
        <v>20</v>
      </c>
      <c r="D11" s="2">
        <v>8</v>
      </c>
      <c r="E11" s="11">
        <v>13.16</v>
      </c>
      <c r="F11" s="23">
        <v>6.31</v>
      </c>
      <c r="G11" s="24">
        <v>26</v>
      </c>
      <c r="H11" s="25">
        <v>5.7</v>
      </c>
      <c r="I11" s="26">
        <f t="shared" si="0"/>
        <v>1.107017543859649</v>
      </c>
      <c r="J11"/>
      <c r="K11"/>
    </row>
    <row r="12" spans="1:11" ht="17.399999999999999" x14ac:dyDescent="0.4">
      <c r="A12" s="22">
        <v>45862</v>
      </c>
      <c r="B12" s="28" t="s">
        <v>27</v>
      </c>
      <c r="C12" s="28" t="s">
        <v>20</v>
      </c>
      <c r="D12" s="2">
        <v>9</v>
      </c>
      <c r="E12" s="11">
        <v>13.26</v>
      </c>
      <c r="F12" s="23">
        <v>6.26</v>
      </c>
      <c r="G12" s="24">
        <v>26</v>
      </c>
      <c r="H12" s="25">
        <v>5.7</v>
      </c>
      <c r="I12" s="26">
        <f t="shared" si="0"/>
        <v>1.0982456140350876</v>
      </c>
      <c r="J12"/>
      <c r="K12"/>
    </row>
    <row r="13" spans="1:11" ht="17.399999999999999" x14ac:dyDescent="0.4">
      <c r="A13" s="39" t="s">
        <v>14</v>
      </c>
      <c r="B13" s="40"/>
      <c r="C13" s="40"/>
      <c r="D13" s="41"/>
      <c r="E13" s="19">
        <f>AVERAGE(E4:E12)</f>
        <v>13.171111111111111</v>
      </c>
      <c r="F13" s="19">
        <f>AVERAGE(F4:F12)</f>
        <v>6.1266666666666678</v>
      </c>
      <c r="G13" s="24"/>
      <c r="H13" s="21"/>
      <c r="I13" s="20">
        <f>AVERAGE(I4:I12)</f>
        <v>1.0748538011695907</v>
      </c>
      <c r="J13"/>
      <c r="K13"/>
    </row>
    <row r="14" spans="1:11" ht="17.399999999999999" x14ac:dyDescent="0.4">
      <c r="A14" s="42" t="s">
        <v>15</v>
      </c>
      <c r="B14" s="43"/>
      <c r="C14" s="43"/>
      <c r="D14" s="44"/>
      <c r="E14" s="4">
        <f>MAX(E4:E12)</f>
        <v>13.26</v>
      </c>
      <c r="F14" s="4">
        <f>MAX(F4:F12)</f>
        <v>6.38</v>
      </c>
      <c r="G14" s="5"/>
      <c r="H14" s="6"/>
      <c r="I14" s="15">
        <f>MAX(I4:I12)</f>
        <v>1.119298245614035</v>
      </c>
      <c r="J14"/>
      <c r="K14"/>
    </row>
    <row r="15" spans="1:11" ht="17.399999999999999" x14ac:dyDescent="0.4">
      <c r="A15" s="42" t="s">
        <v>16</v>
      </c>
      <c r="B15" s="43"/>
      <c r="C15" s="43"/>
      <c r="D15" s="44"/>
      <c r="E15" s="4">
        <f>MIN(E4:E12)</f>
        <v>13.12</v>
      </c>
      <c r="F15" s="4">
        <f>MIN(F4:F12)</f>
        <v>5.9</v>
      </c>
      <c r="G15" s="5"/>
      <c r="H15" s="6"/>
      <c r="I15" s="15">
        <f>MIN(I4:I12)</f>
        <v>1.0350877192982457</v>
      </c>
      <c r="J15"/>
      <c r="K15"/>
    </row>
    <row r="16" spans="1:11" ht="141.75" customHeight="1" x14ac:dyDescent="0.4">
      <c r="A16" s="1" t="s">
        <v>9</v>
      </c>
      <c r="B16" s="45" t="s">
        <v>40</v>
      </c>
      <c r="C16" s="33"/>
      <c r="D16" s="33"/>
      <c r="E16" s="34"/>
      <c r="F16" s="3" t="s">
        <v>10</v>
      </c>
      <c r="G16" s="33"/>
      <c r="H16" s="33"/>
      <c r="I16" s="34"/>
      <c r="J16"/>
      <c r="K16"/>
    </row>
    <row r="17" spans="1:10" ht="195.75" customHeight="1" x14ac:dyDescent="0.4">
      <c r="A17" s="3" t="s">
        <v>11</v>
      </c>
      <c r="B17" s="32"/>
      <c r="C17" s="33"/>
      <c r="D17" s="33"/>
      <c r="E17" s="34"/>
      <c r="F17" s="3"/>
      <c r="G17" s="35"/>
      <c r="H17" s="35"/>
      <c r="I17" s="36"/>
      <c r="J17"/>
    </row>
    <row r="18" spans="1:10" x14ac:dyDescent="0.4">
      <c r="H18" s="13"/>
    </row>
    <row r="19" spans="1:10" x14ac:dyDescent="0.4">
      <c r="H19" s="13"/>
    </row>
    <row r="20" spans="1:10" x14ac:dyDescent="0.4">
      <c r="H20" s="13"/>
    </row>
    <row r="21" spans="1:10" x14ac:dyDescent="0.4">
      <c r="H21" s="13"/>
    </row>
  </sheetData>
  <autoFilter ref="A3:I12" xr:uid="{00000000-0009-0000-0000-000001000000}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6"/>
  <sheetViews>
    <sheetView tabSelected="1" zoomScale="115" zoomScaleNormal="115" workbookViewId="0">
      <selection activeCell="B11" sqref="B11:E11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0.1992187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7" t="s">
        <v>0</v>
      </c>
      <c r="B2" s="27" t="s">
        <v>31</v>
      </c>
      <c r="C2" s="27" t="s">
        <v>1</v>
      </c>
      <c r="D2" s="37" t="s">
        <v>32</v>
      </c>
      <c r="E2" s="38"/>
      <c r="F2" s="10" t="s">
        <v>5</v>
      </c>
      <c r="G2" s="14" t="s">
        <v>19</v>
      </c>
      <c r="H2" s="27" t="s">
        <v>33</v>
      </c>
      <c r="I2" s="10">
        <v>4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38</v>
      </c>
      <c r="I3" s="17" t="s">
        <v>13</v>
      </c>
      <c r="J3"/>
      <c r="K3"/>
    </row>
    <row r="4" spans="1:11" ht="17.399999999999999" x14ac:dyDescent="0.4">
      <c r="A4" s="22">
        <v>45862</v>
      </c>
      <c r="B4" s="28" t="s">
        <v>28</v>
      </c>
      <c r="C4" s="28" t="s">
        <v>21</v>
      </c>
      <c r="D4" s="2">
        <v>1</v>
      </c>
      <c r="E4" s="11">
        <v>13.53</v>
      </c>
      <c r="F4" s="23">
        <v>2.48</v>
      </c>
      <c r="G4" s="24">
        <v>28</v>
      </c>
      <c r="H4" s="25">
        <v>2.35</v>
      </c>
      <c r="I4" s="26">
        <f>F4/H4</f>
        <v>1.0553191489361702</v>
      </c>
      <c r="J4"/>
      <c r="K4"/>
    </row>
    <row r="5" spans="1:11" ht="17.399999999999999" x14ac:dyDescent="0.4">
      <c r="A5" s="22">
        <v>45862</v>
      </c>
      <c r="B5" s="28" t="s">
        <v>28</v>
      </c>
      <c r="C5" s="28" t="s">
        <v>21</v>
      </c>
      <c r="D5" s="2">
        <v>2</v>
      </c>
      <c r="E5" s="11">
        <v>13.52</v>
      </c>
      <c r="F5" s="23">
        <v>2.4500000000000002</v>
      </c>
      <c r="G5" s="24">
        <v>28</v>
      </c>
      <c r="H5" s="25">
        <v>2.35</v>
      </c>
      <c r="I5" s="26">
        <f t="shared" ref="I5:I7" si="0">F5/H5</f>
        <v>1.0425531914893618</v>
      </c>
      <c r="J5"/>
      <c r="K5"/>
    </row>
    <row r="6" spans="1:11" ht="17.399999999999999" x14ac:dyDescent="0.4">
      <c r="A6" s="22">
        <v>45862</v>
      </c>
      <c r="B6" s="28" t="s">
        <v>28</v>
      </c>
      <c r="C6" s="28" t="s">
        <v>21</v>
      </c>
      <c r="D6" s="2">
        <v>3</v>
      </c>
      <c r="E6" s="11">
        <v>13.54</v>
      </c>
      <c r="F6" s="23">
        <v>2.4500000000000002</v>
      </c>
      <c r="G6" s="24">
        <v>28</v>
      </c>
      <c r="H6" s="25">
        <v>2.35</v>
      </c>
      <c r="I6" s="26">
        <f t="shared" si="0"/>
        <v>1.0425531914893618</v>
      </c>
      <c r="J6"/>
      <c r="K6"/>
    </row>
    <row r="7" spans="1:11" ht="17.399999999999999" x14ac:dyDescent="0.4">
      <c r="A7" s="22">
        <v>45862</v>
      </c>
      <c r="B7" s="28" t="s">
        <v>28</v>
      </c>
      <c r="C7" s="28" t="s">
        <v>21</v>
      </c>
      <c r="D7" s="2">
        <v>4</v>
      </c>
      <c r="E7" s="11">
        <v>13.52</v>
      </c>
      <c r="F7" s="23">
        <v>2.46</v>
      </c>
      <c r="G7" s="24">
        <v>28</v>
      </c>
      <c r="H7" s="25">
        <v>2.35</v>
      </c>
      <c r="I7" s="26">
        <f t="shared" si="0"/>
        <v>1.0468085106382978</v>
      </c>
      <c r="J7"/>
      <c r="K7"/>
    </row>
    <row r="8" spans="1:11" ht="17.399999999999999" x14ac:dyDescent="0.4">
      <c r="A8" s="39" t="s">
        <v>14</v>
      </c>
      <c r="B8" s="40"/>
      <c r="C8" s="40"/>
      <c r="D8" s="41"/>
      <c r="E8" s="19">
        <f>AVERAGE(E4:E7)</f>
        <v>13.5275</v>
      </c>
      <c r="F8" s="19">
        <f>AVERAGE(F4:F7)</f>
        <v>2.46</v>
      </c>
      <c r="G8" s="24"/>
      <c r="H8" s="21"/>
      <c r="I8" s="20">
        <f>AVERAGE(I4:I7)</f>
        <v>1.0468085106382978</v>
      </c>
      <c r="J8"/>
      <c r="K8"/>
    </row>
    <row r="9" spans="1:11" ht="17.399999999999999" x14ac:dyDescent="0.4">
      <c r="A9" s="42" t="s">
        <v>15</v>
      </c>
      <c r="B9" s="43"/>
      <c r="C9" s="43"/>
      <c r="D9" s="44"/>
      <c r="E9" s="4">
        <f>MAX(E4:E7)</f>
        <v>13.54</v>
      </c>
      <c r="F9" s="4">
        <f>MAX(F4:F7)</f>
        <v>2.48</v>
      </c>
      <c r="G9" s="5"/>
      <c r="H9" s="6"/>
      <c r="I9" s="15">
        <f>MAX(I4:I7)</f>
        <v>1.0553191489361702</v>
      </c>
      <c r="J9"/>
      <c r="K9"/>
    </row>
    <row r="10" spans="1:11" ht="17.399999999999999" x14ac:dyDescent="0.4">
      <c r="A10" s="42" t="s">
        <v>16</v>
      </c>
      <c r="B10" s="43"/>
      <c r="C10" s="43"/>
      <c r="D10" s="44"/>
      <c r="E10" s="4">
        <f>MIN(E4:E7)</f>
        <v>13.52</v>
      </c>
      <c r="F10" s="4">
        <f>MIN(F4:F7)</f>
        <v>2.4500000000000002</v>
      </c>
      <c r="G10" s="5"/>
      <c r="H10" s="6"/>
      <c r="I10" s="15">
        <f>MIN(I4:I7)</f>
        <v>1.0425531914893618</v>
      </c>
      <c r="J10"/>
      <c r="K10"/>
    </row>
    <row r="11" spans="1:11" ht="141.75" customHeight="1" x14ac:dyDescent="0.4">
      <c r="A11" s="1" t="s">
        <v>9</v>
      </c>
      <c r="B11" s="45" t="s">
        <v>39</v>
      </c>
      <c r="C11" s="33"/>
      <c r="D11" s="33"/>
      <c r="E11" s="34"/>
      <c r="F11" s="3" t="s">
        <v>10</v>
      </c>
      <c r="G11" s="33"/>
      <c r="H11" s="33"/>
      <c r="I11" s="34"/>
      <c r="J11"/>
      <c r="K11"/>
    </row>
    <row r="12" spans="1:11" ht="195.75" customHeight="1" x14ac:dyDescent="0.4">
      <c r="A12" s="3" t="s">
        <v>11</v>
      </c>
      <c r="B12" s="32"/>
      <c r="C12" s="33"/>
      <c r="D12" s="33"/>
      <c r="E12" s="34"/>
      <c r="F12" s="3"/>
      <c r="G12" s="35"/>
      <c r="H12" s="35"/>
      <c r="I12" s="36"/>
      <c r="J12"/>
    </row>
    <row r="13" spans="1:11" x14ac:dyDescent="0.4">
      <c r="H13" s="13"/>
    </row>
    <row r="14" spans="1:11" x14ac:dyDescent="0.4">
      <c r="H14" s="13"/>
    </row>
    <row r="15" spans="1:11" x14ac:dyDescent="0.4">
      <c r="H15" s="13"/>
    </row>
    <row r="16" spans="1:11" x14ac:dyDescent="0.4">
      <c r="H16" s="13"/>
    </row>
  </sheetData>
  <autoFilter ref="A3:I7" xr:uid="{00000000-0009-0000-0000-000002000000}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6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DC전원용</vt:lpstr>
      <vt:lpstr>조작전원용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2025-07-23T23:37:32Z</cp:lastPrinted>
  <dcterms:created xsi:type="dcterms:W3CDTF">2013-07-23T07:01:33Z</dcterms:created>
  <dcterms:modified xsi:type="dcterms:W3CDTF">2025-07-24T04:33:59Z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