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LG U+ 커버크랙 점(상반기)\"/>
    </mc:Choice>
  </mc:AlternateContent>
  <xr:revisionPtr revIDLastSave="0" documentId="13_ncr:1_{0506C035-5169-469E-9BEC-4005F8018A3B}" xr6:coauthVersionLast="36" xr6:coauthVersionMax="36" xr10:uidLastSave="{00000000-0000-0000-0000-000000000000}"/>
  <bookViews>
    <workbookView xWindow="0" yWindow="0" windowWidth="23040" windowHeight="6072" tabRatio="1000" firstSheet="5" activeTab="12" xr2:uid="{00000000-000D-0000-FFFF-FFFF00000000}"/>
  </bookViews>
  <sheets>
    <sheet name="초량사옥 4층 축전지#1" sheetId="43" r:id="rId1"/>
    <sheet name="초량사옥 4층 축전지#4" sheetId="42" r:id="rId2"/>
    <sheet name="영주 철도국사 축전지 2조" sheetId="40" r:id="rId3"/>
    <sheet name="안동 평화국사 축전지F조" sheetId="39" r:id="rId4"/>
    <sheet name="북포항 국사 축전지E" sheetId="33" r:id="rId5"/>
    <sheet name="상대국사 축전지 #3" sheetId="29" r:id="rId6"/>
    <sheet name="상대국사 축전지 #1" sheetId="30" r:id="rId7"/>
    <sheet name="효목사옥 4층 축전지 #3" sheetId="35" r:id="rId8"/>
    <sheet name="효목사옥 2층 축전지A" sheetId="47" r:id="rId9"/>
    <sheet name="효목사옥 2층 축전지C" sheetId="36" r:id="rId10"/>
    <sheet name="상주 냉림국사 축전지 D조" sheetId="38" r:id="rId11"/>
    <sheet name="김천국사 축전지 4조" sheetId="37" r:id="rId12"/>
    <sheet name="부산 송정국사 축전지#1" sheetId="45" r:id="rId13"/>
    <sheet name="제주 서귀국사 " sheetId="46" r:id="rId14"/>
  </sheets>
  <definedNames>
    <definedName name="_xlnm._FilterDatabase" localSheetId="11" hidden="1">'김천국사 축전지 4조'!$A$10:$E$34</definedName>
    <definedName name="_xlnm._FilterDatabase" localSheetId="6" hidden="1">'상대국사 축전지 #1'!$A$10:$E$34</definedName>
    <definedName name="_xlnm._FilterDatabase" localSheetId="5" hidden="1">'상대국사 축전지 #3'!$A$10:$E$34</definedName>
    <definedName name="_xlnm._FilterDatabase" localSheetId="10" hidden="1">'상주 냉림국사 축전지 D조'!$A$10:$E$34</definedName>
    <definedName name="_xlnm._FilterDatabase" localSheetId="3" hidden="1">'안동 평화국사 축전지F조'!$A$10:$E$34</definedName>
    <definedName name="_xlnm._FilterDatabase" localSheetId="2" hidden="1">'영주 철도국사 축전지 2조'!$A$10:$E$34</definedName>
    <definedName name="_xlnm._FilterDatabase" localSheetId="0" hidden="1">'초량사옥 4층 축전지#1'!$A$10:$E$34</definedName>
    <definedName name="_xlnm._FilterDatabase" localSheetId="1" hidden="1">'초량사옥 4층 축전지#4'!$A$10:$E$34</definedName>
    <definedName name="_xlnm._FilterDatabase" localSheetId="7" hidden="1">'효목사옥 4층 축전지 #3'!$A$10:$E$34</definedName>
  </definedNames>
  <calcPr calcId="191029"/>
</workbook>
</file>

<file path=xl/calcChain.xml><?xml version="1.0" encoding="utf-8"?>
<calcChain xmlns="http://schemas.openxmlformats.org/spreadsheetml/2006/main">
  <c r="O35" i="43" l="1"/>
  <c r="N35" i="43"/>
  <c r="P8" i="43"/>
  <c r="P19" i="43" s="1"/>
  <c r="P5" i="43"/>
  <c r="O35" i="42"/>
  <c r="N35" i="42"/>
  <c r="P8" i="42"/>
  <c r="P17" i="42" s="1"/>
  <c r="P5" i="42"/>
  <c r="P21" i="43" l="1"/>
  <c r="P22" i="43"/>
  <c r="P24" i="43"/>
  <c r="P26" i="43"/>
  <c r="P23" i="43"/>
  <c r="P27" i="43"/>
  <c r="P20" i="43"/>
  <c r="P25" i="43"/>
  <c r="P28" i="43"/>
  <c r="P11" i="43"/>
  <c r="P29" i="43"/>
  <c r="P12" i="43"/>
  <c r="P30" i="43"/>
  <c r="P13" i="43"/>
  <c r="P31" i="43"/>
  <c r="P14" i="43"/>
  <c r="P32" i="43"/>
  <c r="P15" i="43"/>
  <c r="P33" i="43"/>
  <c r="P16" i="43"/>
  <c r="P34" i="43"/>
  <c r="P17" i="43"/>
  <c r="P18" i="43"/>
  <c r="P24" i="42"/>
  <c r="P20" i="42"/>
  <c r="P25" i="42"/>
  <c r="P18" i="42"/>
  <c r="P26" i="42"/>
  <c r="P19" i="42"/>
  <c r="P21" i="42"/>
  <c r="P22" i="42"/>
  <c r="P23" i="42"/>
  <c r="P27" i="42"/>
  <c r="P30" i="42"/>
  <c r="P28" i="42"/>
  <c r="P11" i="42"/>
  <c r="P29" i="42"/>
  <c r="P12" i="42"/>
  <c r="P13" i="42"/>
  <c r="P31" i="42"/>
  <c r="P14" i="42"/>
  <c r="P32" i="42"/>
  <c r="P15" i="42"/>
  <c r="P33" i="42"/>
  <c r="P16" i="42"/>
  <c r="P34" i="42"/>
  <c r="O35" i="33"/>
  <c r="N35" i="33"/>
  <c r="P8" i="33"/>
  <c r="P17" i="33" s="1"/>
  <c r="P5" i="33"/>
  <c r="P35" i="43" l="1"/>
  <c r="P35" i="42"/>
  <c r="P32" i="33"/>
  <c r="P33" i="33"/>
  <c r="P23" i="33"/>
  <c r="P18" i="33"/>
  <c r="P19" i="33"/>
  <c r="P20" i="33"/>
  <c r="P21" i="33"/>
  <c r="P22" i="33"/>
  <c r="P24" i="33"/>
  <c r="P27" i="33"/>
  <c r="P31" i="33"/>
  <c r="P28" i="33"/>
  <c r="P11" i="33"/>
  <c r="P29" i="33"/>
  <c r="P12" i="33"/>
  <c r="P30" i="33"/>
  <c r="P13" i="33"/>
  <c r="P14" i="33"/>
  <c r="P15" i="33"/>
  <c r="P16" i="33"/>
  <c r="P34" i="33"/>
  <c r="P25" i="33"/>
  <c r="P26" i="33"/>
  <c r="P35" i="37"/>
  <c r="O35" i="37"/>
  <c r="P8" i="37"/>
  <c r="P35" i="38"/>
  <c r="O35" i="38"/>
  <c r="P8" i="38"/>
  <c r="P5" i="38"/>
  <c r="O35" i="39"/>
  <c r="N35" i="39"/>
  <c r="P8" i="39"/>
  <c r="P33" i="39" s="1"/>
  <c r="P5" i="39"/>
  <c r="O35" i="40"/>
  <c r="N35" i="40"/>
  <c r="P34" i="40"/>
  <c r="P33" i="40"/>
  <c r="P32" i="40"/>
  <c r="P31" i="40"/>
  <c r="P30" i="40"/>
  <c r="P29" i="40"/>
  <c r="P28" i="40"/>
  <c r="P27" i="40"/>
  <c r="P26" i="40"/>
  <c r="P25" i="40"/>
  <c r="P24" i="40"/>
  <c r="P23" i="40"/>
  <c r="P22" i="40"/>
  <c r="P21" i="40"/>
  <c r="P20" i="40"/>
  <c r="P19" i="40"/>
  <c r="P18" i="40"/>
  <c r="P17" i="40"/>
  <c r="P16" i="40"/>
  <c r="P15" i="40"/>
  <c r="P14" i="40"/>
  <c r="P13" i="40"/>
  <c r="P12" i="40"/>
  <c r="P11" i="40"/>
  <c r="P5" i="40"/>
  <c r="P35" i="33" l="1"/>
  <c r="P29" i="39"/>
  <c r="P26" i="39"/>
  <c r="P18" i="39"/>
  <c r="P31" i="39"/>
  <c r="P17" i="39"/>
  <c r="P19" i="39"/>
  <c r="P34" i="39"/>
  <c r="P25" i="39"/>
  <c r="P16" i="39"/>
  <c r="P20" i="39"/>
  <c r="P22" i="39"/>
  <c r="P21" i="39"/>
  <c r="P23" i="39"/>
  <c r="P11" i="39"/>
  <c r="P24" i="39"/>
  <c r="P27" i="39"/>
  <c r="P28" i="39"/>
  <c r="P30" i="39"/>
  <c r="P32" i="39"/>
  <c r="P12" i="39"/>
  <c r="P13" i="39"/>
  <c r="P14" i="39"/>
  <c r="P15" i="39"/>
  <c r="P35" i="40"/>
  <c r="P5" i="36"/>
  <c r="J5" i="47"/>
  <c r="P5" i="35"/>
  <c r="P35" i="36"/>
  <c r="O35" i="36"/>
  <c r="P8" i="36"/>
  <c r="J35" i="47"/>
  <c r="I35" i="47"/>
  <c r="J8" i="47"/>
  <c r="P35" i="35"/>
  <c r="O35" i="35"/>
  <c r="P8" i="35"/>
  <c r="P35" i="39" l="1"/>
  <c r="O35" i="29"/>
  <c r="N35" i="29"/>
  <c r="P18" i="29"/>
  <c r="P8" i="29"/>
  <c r="P19" i="29" s="1"/>
  <c r="P5" i="29"/>
  <c r="P35" i="30"/>
  <c r="O35" i="30"/>
  <c r="N35" i="30"/>
  <c r="P8" i="30"/>
  <c r="P5" i="30"/>
  <c r="P11" i="29" l="1"/>
  <c r="P12" i="29"/>
  <c r="P33" i="29"/>
  <c r="P34" i="29"/>
  <c r="P20" i="29"/>
  <c r="P21" i="29"/>
  <c r="P22" i="29"/>
  <c r="P23" i="29"/>
  <c r="P24" i="29"/>
  <c r="P25" i="29"/>
  <c r="P26" i="29"/>
  <c r="P27" i="29"/>
  <c r="P30" i="29"/>
  <c r="P13" i="29"/>
  <c r="P31" i="29"/>
  <c r="P14" i="29"/>
  <c r="P32" i="29"/>
  <c r="P28" i="29"/>
  <c r="P29" i="29"/>
  <c r="P15" i="29"/>
  <c r="P16" i="29"/>
  <c r="P17" i="29"/>
  <c r="J35" i="45"/>
  <c r="I35" i="45"/>
  <c r="J8" i="45"/>
  <c r="P35" i="29" l="1"/>
  <c r="D35" i="46"/>
  <c r="C35" i="46"/>
  <c r="D8" i="45"/>
  <c r="D35" i="45"/>
  <c r="C35" i="45"/>
  <c r="D35" i="37"/>
  <c r="C35" i="37"/>
  <c r="D8" i="37"/>
  <c r="J8" i="37"/>
  <c r="J35" i="37"/>
  <c r="I35" i="37"/>
  <c r="D35" i="38" l="1"/>
  <c r="C35" i="38"/>
  <c r="D8" i="38"/>
  <c r="D5" i="38"/>
  <c r="J35" i="38"/>
  <c r="I35" i="38"/>
  <c r="J8" i="38"/>
  <c r="J5" i="38"/>
  <c r="D5" i="36"/>
  <c r="J5" i="36"/>
  <c r="D8" i="36"/>
  <c r="J8" i="36"/>
  <c r="C35" i="36"/>
  <c r="D35" i="36"/>
  <c r="I35" i="36"/>
  <c r="J35" i="36"/>
  <c r="D5" i="47"/>
  <c r="D8" i="47"/>
  <c r="C35" i="47"/>
  <c r="D35" i="47"/>
  <c r="I35" i="35"/>
  <c r="J8" i="35" s="1"/>
  <c r="J5" i="35"/>
  <c r="C35" i="35"/>
  <c r="D8" i="35" s="1"/>
  <c r="D5" i="35"/>
  <c r="D35" i="35"/>
  <c r="J35" i="35"/>
  <c r="J5" i="30"/>
  <c r="J8" i="30" l="1"/>
  <c r="D35" i="30"/>
  <c r="C35" i="30"/>
  <c r="B35" i="30"/>
  <c r="D8" i="30"/>
  <c r="D5" i="30"/>
  <c r="I35" i="30"/>
  <c r="H35" i="30"/>
  <c r="D5" i="29"/>
  <c r="J5" i="29"/>
  <c r="J8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I35" i="29"/>
  <c r="H35" i="29"/>
  <c r="J27" i="29"/>
  <c r="J26" i="29"/>
  <c r="J25" i="29"/>
  <c r="J24" i="29"/>
  <c r="J23" i="29"/>
  <c r="J22" i="29"/>
  <c r="J21" i="29"/>
  <c r="J20" i="29"/>
  <c r="J19" i="29"/>
  <c r="D5" i="33"/>
  <c r="J5" i="33"/>
  <c r="D8" i="33"/>
  <c r="D16" i="33" s="1"/>
  <c r="J8" i="33"/>
  <c r="J15" i="33" s="1"/>
  <c r="D11" i="33"/>
  <c r="D12" i="33"/>
  <c r="J12" i="33"/>
  <c r="D13" i="33"/>
  <c r="J13" i="33"/>
  <c r="D14" i="33"/>
  <c r="J14" i="33"/>
  <c r="D15" i="33"/>
  <c r="J16" i="33"/>
  <c r="D17" i="33"/>
  <c r="J17" i="33"/>
  <c r="D18" i="33"/>
  <c r="J18" i="33"/>
  <c r="D23" i="33"/>
  <c r="J23" i="33"/>
  <c r="D24" i="33"/>
  <c r="J24" i="33"/>
  <c r="D25" i="33"/>
  <c r="J25" i="33"/>
  <c r="D26" i="33"/>
  <c r="J26" i="33"/>
  <c r="D27" i="33"/>
  <c r="J28" i="33"/>
  <c r="D29" i="33"/>
  <c r="J29" i="33"/>
  <c r="D33" i="33"/>
  <c r="D34" i="33"/>
  <c r="J34" i="33"/>
  <c r="B35" i="33"/>
  <c r="C35" i="33"/>
  <c r="H35" i="33"/>
  <c r="I35" i="33"/>
  <c r="C35" i="39"/>
  <c r="B35" i="39"/>
  <c r="D8" i="39"/>
  <c r="D19" i="39" s="1"/>
  <c r="D5" i="39"/>
  <c r="J8" i="39"/>
  <c r="J18" i="39" s="1"/>
  <c r="I35" i="39"/>
  <c r="H35" i="39"/>
  <c r="J5" i="39"/>
  <c r="J5" i="42"/>
  <c r="J5" i="40"/>
  <c r="D5" i="40"/>
  <c r="C35" i="40"/>
  <c r="B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J21" i="40"/>
  <c r="J20" i="40"/>
  <c r="J19" i="40"/>
  <c r="J18" i="40"/>
  <c r="J17" i="40"/>
  <c r="I35" i="40"/>
  <c r="H35" i="40"/>
  <c r="J34" i="40"/>
  <c r="D5" i="42"/>
  <c r="D8" i="42"/>
  <c r="D19" i="42" s="1"/>
  <c r="J8" i="42"/>
  <c r="J15" i="42" s="1"/>
  <c r="D12" i="42"/>
  <c r="J12" i="42"/>
  <c r="D13" i="42"/>
  <c r="J13" i="42"/>
  <c r="D14" i="42"/>
  <c r="J14" i="42"/>
  <c r="D15" i="42"/>
  <c r="D16" i="42"/>
  <c r="J16" i="42"/>
  <c r="D17" i="42"/>
  <c r="J17" i="42"/>
  <c r="D18" i="42"/>
  <c r="J18" i="42"/>
  <c r="D22" i="42"/>
  <c r="J22" i="42"/>
  <c r="D23" i="42"/>
  <c r="J23" i="42"/>
  <c r="D24" i="42"/>
  <c r="J24" i="42"/>
  <c r="D25" i="42"/>
  <c r="J25" i="42"/>
  <c r="D26" i="42"/>
  <c r="J26" i="42"/>
  <c r="D27" i="42"/>
  <c r="J27" i="42"/>
  <c r="D30" i="42"/>
  <c r="J30" i="42"/>
  <c r="D31" i="42"/>
  <c r="J31" i="42"/>
  <c r="D32" i="42"/>
  <c r="J32" i="42"/>
  <c r="D33" i="42"/>
  <c r="J33" i="42"/>
  <c r="D34" i="42"/>
  <c r="J34" i="42"/>
  <c r="B35" i="42"/>
  <c r="C35" i="42"/>
  <c r="H35" i="42"/>
  <c r="I35" i="42"/>
  <c r="I35" i="43"/>
  <c r="J8" i="43" s="1"/>
  <c r="D5" i="43"/>
  <c r="J5" i="43"/>
  <c r="D8" i="43"/>
  <c r="D18" i="43" s="1"/>
  <c r="D12" i="43"/>
  <c r="D13" i="43"/>
  <c r="D14" i="43"/>
  <c r="D15" i="43"/>
  <c r="D16" i="43"/>
  <c r="D17" i="43"/>
  <c r="D20" i="43"/>
  <c r="D21" i="43"/>
  <c r="D22" i="43"/>
  <c r="D23" i="43"/>
  <c r="D24" i="43"/>
  <c r="D25" i="43"/>
  <c r="D26" i="43"/>
  <c r="D29" i="43"/>
  <c r="D33" i="43"/>
  <c r="D34" i="43"/>
  <c r="B35" i="43"/>
  <c r="C35" i="43"/>
  <c r="H35" i="43"/>
  <c r="D35" i="29" l="1"/>
  <c r="J29" i="29"/>
  <c r="J30" i="29"/>
  <c r="J31" i="29"/>
  <c r="J32" i="29"/>
  <c r="J15" i="29"/>
  <c r="J33" i="29"/>
  <c r="J16" i="29"/>
  <c r="J34" i="29"/>
  <c r="J17" i="29"/>
  <c r="J18" i="29"/>
  <c r="J28" i="29"/>
  <c r="J11" i="29"/>
  <c r="J12" i="29"/>
  <c r="J13" i="29"/>
  <c r="J14" i="29"/>
  <c r="J32" i="33"/>
  <c r="J22" i="33"/>
  <c r="J11" i="33"/>
  <c r="D32" i="33"/>
  <c r="D21" i="33"/>
  <c r="J31" i="33"/>
  <c r="J20" i="33"/>
  <c r="D31" i="33"/>
  <c r="D20" i="33"/>
  <c r="J30" i="33"/>
  <c r="J19" i="33"/>
  <c r="D30" i="33"/>
  <c r="D19" i="33"/>
  <c r="D28" i="33"/>
  <c r="D22" i="33"/>
  <c r="D35" i="33" s="1"/>
  <c r="J21" i="33"/>
  <c r="J33" i="33"/>
  <c r="J27" i="33"/>
  <c r="D25" i="39"/>
  <c r="D23" i="39"/>
  <c r="D26" i="39"/>
  <c r="D21" i="39"/>
  <c r="D27" i="39"/>
  <c r="D22" i="39"/>
  <c r="D20" i="39"/>
  <c r="D24" i="39"/>
  <c r="J33" i="39"/>
  <c r="J25" i="39"/>
  <c r="J32" i="39"/>
  <c r="J15" i="39"/>
  <c r="J20" i="39"/>
  <c r="J26" i="39"/>
  <c r="J14" i="39"/>
  <c r="J16" i="39"/>
  <c r="J17" i="39"/>
  <c r="J23" i="39"/>
  <c r="J27" i="39"/>
  <c r="J28" i="39"/>
  <c r="J19" i="39"/>
  <c r="J22" i="39"/>
  <c r="J29" i="39"/>
  <c r="J13" i="39"/>
  <c r="J34" i="39"/>
  <c r="J21" i="39"/>
  <c r="J24" i="39"/>
  <c r="J11" i="39"/>
  <c r="J30" i="39"/>
  <c r="J12" i="39"/>
  <c r="J31" i="39"/>
  <c r="D32" i="39"/>
  <c r="D15" i="39"/>
  <c r="D33" i="39"/>
  <c r="D29" i="39"/>
  <c r="D13" i="39"/>
  <c r="D16" i="39"/>
  <c r="D34" i="39"/>
  <c r="D28" i="39"/>
  <c r="D30" i="39"/>
  <c r="D14" i="39"/>
  <c r="D17" i="39"/>
  <c r="D11" i="39"/>
  <c r="D12" i="39"/>
  <c r="D31" i="39"/>
  <c r="D18" i="39"/>
  <c r="D35" i="40"/>
  <c r="J25" i="40"/>
  <c r="J23" i="40"/>
  <c r="J26" i="40"/>
  <c r="J11" i="40"/>
  <c r="J12" i="40"/>
  <c r="J31" i="40"/>
  <c r="J15" i="40"/>
  <c r="J33" i="40"/>
  <c r="J22" i="40"/>
  <c r="J24" i="40"/>
  <c r="J27" i="40"/>
  <c r="J28" i="40"/>
  <c r="J29" i="40"/>
  <c r="J30" i="40"/>
  <c r="J13" i="40"/>
  <c r="J14" i="40"/>
  <c r="J32" i="40"/>
  <c r="J16" i="40"/>
  <c r="J11" i="42"/>
  <c r="J29" i="42"/>
  <c r="J20" i="42"/>
  <c r="D11" i="42"/>
  <c r="J21" i="42"/>
  <c r="D21" i="42"/>
  <c r="D29" i="42"/>
  <c r="D20" i="42"/>
  <c r="D35" i="42" s="1"/>
  <c r="J28" i="42"/>
  <c r="J19" i="42"/>
  <c r="J35" i="42" s="1"/>
  <c r="D28" i="42"/>
  <c r="D31" i="43"/>
  <c r="D11" i="43"/>
  <c r="D32" i="43"/>
  <c r="D30" i="43"/>
  <c r="J28" i="43"/>
  <c r="J31" i="43"/>
  <c r="J23" i="43"/>
  <c r="J32" i="43"/>
  <c r="J26" i="43"/>
  <c r="J18" i="43"/>
  <c r="J27" i="43"/>
  <c r="J20" i="43"/>
  <c r="J21" i="43"/>
  <c r="J30" i="43"/>
  <c r="J15" i="43"/>
  <c r="J33" i="43"/>
  <c r="J34" i="43"/>
  <c r="J12" i="43"/>
  <c r="J14" i="43"/>
  <c r="J24" i="43"/>
  <c r="J25" i="43"/>
  <c r="J19" i="43"/>
  <c r="J29" i="43"/>
  <c r="J13" i="43"/>
  <c r="J16" i="43"/>
  <c r="J11" i="43"/>
  <c r="J22" i="43"/>
  <c r="J17" i="43"/>
  <c r="D19" i="43"/>
  <c r="D35" i="43" s="1"/>
  <c r="D28" i="43"/>
  <c r="D27" i="43"/>
  <c r="J35" i="30" l="1"/>
  <c r="J35" i="29"/>
  <c r="J35" i="33"/>
  <c r="J35" i="39"/>
  <c r="D35" i="39"/>
  <c r="J35" i="40"/>
  <c r="J35" i="43"/>
</calcChain>
</file>

<file path=xl/sharedStrings.xml><?xml version="1.0" encoding="utf-8"?>
<sst xmlns="http://schemas.openxmlformats.org/spreadsheetml/2006/main" count="1234" uniqueCount="115">
  <si>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</si>
  <si>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</si>
  <si>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</si>
  <si>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</si>
  <si>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</si>
  <si>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</si>
  <si>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</si>
  <si>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</si>
  <si>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</si>
  <si>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</si>
  <si>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</si>
  <si>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</si>
  <si>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</si>
  <si>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</si>
  <si>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</si>
  <si>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</si>
  <si>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</si>
  <si>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</si>
  <si>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</si>
  <si>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</si>
  <si>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</si>
  <si>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</si>
  <si>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</si>
  <si>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 #1</t>
    <phoneticPr fontId="19" type="noConversion"/>
  </si>
  <si>
    <t>VGS 2200</t>
    <phoneticPr fontId="19" type="noConversion"/>
  </si>
  <si>
    <t>4층 축전지#3</t>
    <phoneticPr fontId="19" type="noConversion"/>
  </si>
  <si>
    <t>2020-03-31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</si>
  <si>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</si>
  <si>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</si>
  <si>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</si>
  <si>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</si>
  <si>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</si>
  <si>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</si>
  <si>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2020-10-24</t>
    <phoneticPr fontId="19" type="noConversion"/>
  </si>
  <si>
    <t>VGS 2400</t>
    <phoneticPr fontId="19" type="noConversion"/>
  </si>
  <si>
    <t>2018-12-05</t>
    <phoneticPr fontId="19" type="noConversion"/>
  </si>
  <si>
    <t>2019-03-01</t>
    <phoneticPr fontId="19" type="noConversion"/>
  </si>
  <si>
    <t>2025-06-24</t>
    <phoneticPr fontId="19" type="noConversion"/>
  </si>
  <si>
    <t>4층 축전지#4</t>
    <phoneticPr fontId="19" type="noConversion"/>
  </si>
  <si>
    <t>4층 축전지#1</t>
    <phoneticPr fontId="19" type="noConversion"/>
  </si>
  <si>
    <t>2025-10-15</t>
    <phoneticPr fontId="19" type="noConversion"/>
  </si>
  <si>
    <t>평균</t>
    <phoneticPr fontId="19" type="noConversion"/>
  </si>
  <si>
    <t>LG U+상주국사</t>
    <phoneticPr fontId="19" type="noConversion"/>
  </si>
  <si>
    <t>축전지 D조</t>
    <phoneticPr fontId="19" type="noConversion"/>
  </si>
  <si>
    <t>2025-10-23</t>
    <phoneticPr fontId="19" type="noConversion"/>
  </si>
  <si>
    <t>2025-11-20</t>
    <phoneticPr fontId="19" type="noConversion"/>
  </si>
  <si>
    <t>2018-12-05
(혼합LOT로 기존 Crack 전지 혼입)</t>
    <phoneticPr fontId="19" type="noConversion"/>
  </si>
  <si>
    <t>LG U+ 부산초량사옥</t>
    <phoneticPr fontId="19" type="noConversion"/>
  </si>
  <si>
    <t>LG U+대구효목사옥</t>
  </si>
  <si>
    <t>점검형태</t>
    <phoneticPr fontId="19" type="noConversion"/>
  </si>
  <si>
    <t>AS</t>
    <phoneticPr fontId="19" type="noConversion"/>
  </si>
  <si>
    <t>GYB191100048</t>
  </si>
  <si>
    <t>크랙</t>
    <phoneticPr fontId="19" type="noConversion"/>
  </si>
  <si>
    <t>GYB191100014</t>
  </si>
  <si>
    <t>2025-06-19</t>
  </si>
  <si>
    <t>LG U+영주 철도국사</t>
  </si>
  <si>
    <t>축전지 2조</t>
  </si>
  <si>
    <t>VGS 2200</t>
  </si>
  <si>
    <t>2020-10-24</t>
  </si>
  <si>
    <t>2025-10-17</t>
  </si>
  <si>
    <t>2025-10-16</t>
    <phoneticPr fontId="19" type="noConversion"/>
  </si>
  <si>
    <t>GYB200100040</t>
    <phoneticPr fontId="19" type="noConversion"/>
  </si>
  <si>
    <t>2025-05-20</t>
  </si>
  <si>
    <t>LG U+북포항국사</t>
  </si>
  <si>
    <t>3층 축전지E</t>
  </si>
  <si>
    <t>2019-12-23</t>
  </si>
  <si>
    <t>2025-10-01</t>
    <phoneticPr fontId="19" type="noConversion"/>
  </si>
  <si>
    <t>GYB210100013</t>
  </si>
  <si>
    <t>2025-05-08</t>
  </si>
  <si>
    <t>LGU+진주상대분배국사</t>
  </si>
  <si>
    <t>축전지#3</t>
  </si>
  <si>
    <t>VGS1600</t>
  </si>
  <si>
    <t>2020-12-07</t>
  </si>
  <si>
    <t>추가발생</t>
    <phoneticPr fontId="19" type="noConversion"/>
  </si>
  <si>
    <t>2025-10-15</t>
  </si>
  <si>
    <t>LG U+ 진주 상대분배국사</t>
  </si>
  <si>
    <t>축전지 #1</t>
  </si>
  <si>
    <t>GYB210100012</t>
    <phoneticPr fontId="19" type="noConversion"/>
  </si>
  <si>
    <t>GYB200400021</t>
  </si>
  <si>
    <t>크랙</t>
    <phoneticPr fontId="19" type="noConversion"/>
  </si>
  <si>
    <t>2025-10-23</t>
  </si>
  <si>
    <t>GYB190300085</t>
    <phoneticPr fontId="19" type="noConversion"/>
  </si>
  <si>
    <t>2층 축전지A</t>
  </si>
  <si>
    <t>VGS 3000</t>
  </si>
  <si>
    <t>2019-03-21</t>
  </si>
  <si>
    <t>GYB210600019</t>
    <phoneticPr fontId="19" type="noConversion"/>
  </si>
  <si>
    <t>GYB201100003</t>
  </si>
  <si>
    <t>2025-10-16</t>
  </si>
  <si>
    <t>LG U+상주국사</t>
  </si>
  <si>
    <t>축전지 D조</t>
  </si>
  <si>
    <t>2025-06-10</t>
  </si>
  <si>
    <t>LG U+김천국사</t>
  </si>
  <si>
    <t>축전지 4조</t>
  </si>
  <si>
    <t>GYB201100002</t>
    <phoneticPr fontId="19" type="noConversion"/>
  </si>
  <si>
    <t>2025-09-29</t>
  </si>
  <si>
    <t>LG U+부산송정국사</t>
  </si>
  <si>
    <t>VGS 1600</t>
  </si>
  <si>
    <t>2020-10-07</t>
  </si>
  <si>
    <t>GYB20100007</t>
    <phoneticPr fontId="19" type="noConversion"/>
  </si>
  <si>
    <t>LG U+제주 서귀국사</t>
  </si>
  <si>
    <t>-</t>
  </si>
  <si>
    <t>VGS 2000</t>
  </si>
  <si>
    <t>2019-12-17</t>
  </si>
  <si>
    <t>GYB20100017</t>
    <phoneticPr fontId="19" type="noConversion"/>
  </si>
  <si>
    <t>내부저항(mΩ) 평균치</t>
    <phoneticPr fontId="19" type="noConversion"/>
  </si>
  <si>
    <t>2026-03-26</t>
    <phoneticPr fontId="19" type="noConversion"/>
  </si>
  <si>
    <t>2026-03-26</t>
    <phoneticPr fontId="19" type="noConversion"/>
  </si>
  <si>
    <t>2026-03-31</t>
    <phoneticPr fontId="19" type="noConversion"/>
  </si>
  <si>
    <t>2026-03-31</t>
    <phoneticPr fontId="19" type="noConversion"/>
  </si>
  <si>
    <t>2026-04-01</t>
    <phoneticPr fontId="19" type="noConversion"/>
  </si>
  <si>
    <t>2026-04-01</t>
    <phoneticPr fontId="19" type="noConversion"/>
  </si>
  <si>
    <t>2026-04-02</t>
    <phoneticPr fontId="19" type="noConversion"/>
  </si>
  <si>
    <t>2026-04-06</t>
    <phoneticPr fontId="19" type="noConversion"/>
  </si>
  <si>
    <t>2026-04-22</t>
    <phoneticPr fontId="19" type="noConversion"/>
  </si>
  <si>
    <t>2026-04-23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</si>
</sst>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5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26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50B9B78A-AD15-439A-BFD4-ADB663CAB0DC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dimension ref="A1:Q35"/>
  <sheetViews>
    <sheetView zoomScale="70" zoomScaleNormal="70" workbookViewId="0">
      <selection activeCell="C34" sqref="C34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8.3984375" bestFit="1" customWidth="1"/>
    <col min="5" max="5" width="8.5" bestFit="1" customWidth="1"/>
    <col min="7" max="7" width="15.59765625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5" bestFit="1" customWidth="1"/>
    <col min="15" max="15" width="18.8984375" bestFit="1" customWidth="1"/>
    <col min="16" max="16" width="8.3984375" bestFit="1" customWidth="1"/>
    <col min="17" max="17" width="8.5" bestFit="1" customWidth="1"/>
  </cols>
  <sheetData>
    <row r="1" spans="1:17" s="1" customFormat="1" ht="30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15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37">
        <v>21</v>
      </c>
      <c r="K4" s="36"/>
      <c r="M4" s="33" t="s">
        <v>4</v>
      </c>
      <c r="N4" s="19" t="s">
        <v>47</v>
      </c>
      <c r="O4" s="35" t="s">
        <v>12</v>
      </c>
      <c r="P4" s="37">
        <v>21</v>
      </c>
      <c r="Q4" s="36"/>
    </row>
    <row r="5" spans="1:17" s="8" customFormat="1">
      <c r="A5" s="33" t="s">
        <v>15</v>
      </c>
      <c r="B5" s="19" t="s">
        <v>39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39</v>
      </c>
      <c r="I5" s="35" t="s">
        <v>9</v>
      </c>
      <c r="J5" s="37">
        <f>SUM(H11:H34)</f>
        <v>53.84999999999998</v>
      </c>
      <c r="K5" s="36"/>
      <c r="M5" s="33" t="s">
        <v>15</v>
      </c>
      <c r="N5" s="19" t="s">
        <v>39</v>
      </c>
      <c r="O5" s="35" t="s">
        <v>9</v>
      </c>
      <c r="P5" s="37">
        <f>SUM(N11:N34)</f>
        <v>53.809999999999988</v>
      </c>
      <c r="Q5" s="36"/>
    </row>
    <row r="6" spans="1:17" s="8" customFormat="1">
      <c r="A6" s="33" t="s">
        <v>5</v>
      </c>
      <c r="B6" s="19" t="s">
        <v>34</v>
      </c>
      <c r="C6" s="35" t="s">
        <v>10</v>
      </c>
      <c r="D6" s="37">
        <v>0</v>
      </c>
      <c r="E6" s="36"/>
      <c r="G6" s="33" t="s">
        <v>5</v>
      </c>
      <c r="H6" s="19" t="s">
        <v>34</v>
      </c>
      <c r="I6" s="35" t="s">
        <v>10</v>
      </c>
      <c r="J6" s="37">
        <v>7.0000000000000007E-2</v>
      </c>
      <c r="K6" s="36"/>
      <c r="M6" s="33" t="s">
        <v>5</v>
      </c>
      <c r="N6" s="19" t="s">
        <v>34</v>
      </c>
      <c r="O6" s="35" t="s">
        <v>10</v>
      </c>
      <c r="P6" s="37">
        <v>7.0000000000000007E-2</v>
      </c>
      <c r="Q6" s="36"/>
    </row>
    <row r="7" spans="1:17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36</v>
      </c>
      <c r="C8" s="35" t="s">
        <v>16</v>
      </c>
      <c r="D8" s="38">
        <f>AVERAGE(C11:C34)</f>
        <v>0.7466666666666667</v>
      </c>
      <c r="E8" s="39"/>
      <c r="F8" s="10"/>
      <c r="G8" s="9" t="s">
        <v>6</v>
      </c>
      <c r="H8" s="19" t="s">
        <v>36</v>
      </c>
      <c r="I8" s="35" t="s">
        <v>16</v>
      </c>
      <c r="J8" s="38">
        <f>I35</f>
        <v>0.74916666666666665</v>
      </c>
      <c r="K8" s="39"/>
      <c r="M8" s="9" t="s">
        <v>6</v>
      </c>
      <c r="N8" s="19" t="s">
        <v>36</v>
      </c>
      <c r="O8" s="35" t="s">
        <v>16</v>
      </c>
      <c r="P8" s="38">
        <f>O35</f>
        <v>0.73999999999999988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44">
        <v>1</v>
      </c>
      <c r="B11" s="24">
        <v>2.2400000000000002</v>
      </c>
      <c r="C11" s="24">
        <v>0.77</v>
      </c>
      <c r="D11" s="12">
        <f>C11/D$8</f>
        <v>1.03125</v>
      </c>
      <c r="E11" s="13"/>
      <c r="G11" s="44">
        <v>1</v>
      </c>
      <c r="H11" s="24">
        <v>2.2400000000000002</v>
      </c>
      <c r="I11" s="24">
        <v>0.79</v>
      </c>
      <c r="J11" s="12">
        <f>I11/J$8</f>
        <v>1.0545050055617353</v>
      </c>
      <c r="K11" s="13"/>
      <c r="M11" s="44">
        <v>1</v>
      </c>
      <c r="N11" s="24">
        <v>2.2400000000000002</v>
      </c>
      <c r="O11" s="24">
        <v>0.73</v>
      </c>
      <c r="P11" s="12">
        <f>O11/P$8</f>
        <v>0.98648648648648662</v>
      </c>
      <c r="Q11" s="13"/>
    </row>
    <row r="12" spans="1:17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1.0982142857142856</v>
      </c>
      <c r="E12" s="15"/>
      <c r="G12" s="14">
        <v>2</v>
      </c>
      <c r="H12" s="24">
        <v>2.25</v>
      </c>
      <c r="I12" s="24">
        <v>0.86</v>
      </c>
      <c r="J12" s="12">
        <f t="shared" ref="J12:J34" si="1">I12/J$8</f>
        <v>1.1479421579532814</v>
      </c>
      <c r="K12" s="15"/>
      <c r="M12" s="14">
        <v>2</v>
      </c>
      <c r="N12" s="24">
        <v>2.25</v>
      </c>
      <c r="O12" s="24">
        <v>0.81</v>
      </c>
      <c r="P12" s="12">
        <f t="shared" ref="P12:P34" si="2">O12/P$8</f>
        <v>1.0945945945945947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0.89</v>
      </c>
      <c r="D13" s="30">
        <f t="shared" si="0"/>
        <v>1.1919642857142856</v>
      </c>
      <c r="E13" s="15"/>
      <c r="G13" s="15">
        <v>3</v>
      </c>
      <c r="H13" s="15">
        <v>2.2200000000000002</v>
      </c>
      <c r="I13" s="15">
        <v>0.82</v>
      </c>
      <c r="J13" s="30">
        <f t="shared" si="1"/>
        <v>1.0945494994438265</v>
      </c>
      <c r="K13" s="15"/>
      <c r="M13" s="15">
        <v>3</v>
      </c>
      <c r="N13" s="15">
        <v>2.2200000000000002</v>
      </c>
      <c r="O13" s="15">
        <v>0.72</v>
      </c>
      <c r="P13" s="30">
        <f t="shared" si="2"/>
        <v>0.97297297297297314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0.75</v>
      </c>
      <c r="D14" s="30">
        <f t="shared" si="0"/>
        <v>1.0044642857142856</v>
      </c>
      <c r="E14" s="15"/>
      <c r="G14" s="15">
        <v>4</v>
      </c>
      <c r="H14" s="15">
        <v>2.2200000000000002</v>
      </c>
      <c r="I14" s="15">
        <v>0.81</v>
      </c>
      <c r="J14" s="30">
        <f t="shared" si="1"/>
        <v>1.0812013348164629</v>
      </c>
      <c r="K14" s="15"/>
      <c r="M14" s="15">
        <v>4</v>
      </c>
      <c r="N14" s="15">
        <v>2.2200000000000002</v>
      </c>
      <c r="O14" s="15">
        <v>0.8</v>
      </c>
      <c r="P14" s="30">
        <f t="shared" si="2"/>
        <v>1.0810810810810814</v>
      </c>
      <c r="Q14" s="15"/>
    </row>
    <row r="15" spans="1:17" s="11" customFormat="1" ht="19.5" customHeight="1">
      <c r="A15" s="15">
        <v>5</v>
      </c>
      <c r="B15" s="15">
        <v>2.2400000000000002</v>
      </c>
      <c r="C15" s="15">
        <v>0.71</v>
      </c>
      <c r="D15" s="30">
        <f t="shared" si="0"/>
        <v>0.9508928571428571</v>
      </c>
      <c r="E15" s="15"/>
      <c r="G15" s="15">
        <v>5</v>
      </c>
      <c r="H15" s="15">
        <v>2.2200000000000002</v>
      </c>
      <c r="I15" s="15">
        <v>0.9</v>
      </c>
      <c r="J15" s="30">
        <f t="shared" si="1"/>
        <v>1.2013348164627364</v>
      </c>
      <c r="K15" s="15"/>
      <c r="M15" s="15">
        <v>5</v>
      </c>
      <c r="N15" s="15">
        <v>2.2200000000000002</v>
      </c>
      <c r="O15" s="15">
        <v>0.79</v>
      </c>
      <c r="P15" s="30">
        <f t="shared" si="2"/>
        <v>1.0675675675675678</v>
      </c>
      <c r="Q15" s="15"/>
    </row>
    <row r="16" spans="1:17" s="11" customFormat="1" ht="19.5" customHeight="1">
      <c r="A16" s="15">
        <v>6</v>
      </c>
      <c r="B16" s="15">
        <v>2.23</v>
      </c>
      <c r="C16" s="15">
        <v>0.85</v>
      </c>
      <c r="D16" s="30">
        <f t="shared" si="0"/>
        <v>1.138392857142857</v>
      </c>
      <c r="E16" s="15"/>
      <c r="G16" s="15">
        <v>6</v>
      </c>
      <c r="H16" s="15">
        <v>2.2200000000000002</v>
      </c>
      <c r="I16" s="15">
        <v>0.78</v>
      </c>
      <c r="J16" s="30">
        <f t="shared" si="1"/>
        <v>1.0411568409343717</v>
      </c>
      <c r="K16" s="15"/>
      <c r="M16" s="15">
        <v>6</v>
      </c>
      <c r="N16" s="15">
        <v>2.2200000000000002</v>
      </c>
      <c r="O16" s="15">
        <v>0.77</v>
      </c>
      <c r="P16" s="30">
        <f t="shared" si="2"/>
        <v>1.0405405405405408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0.72</v>
      </c>
      <c r="D17" s="30">
        <f t="shared" si="0"/>
        <v>0.96428571428571419</v>
      </c>
      <c r="E17" s="15"/>
      <c r="G17" s="15">
        <v>7</v>
      </c>
      <c r="H17" s="15">
        <v>2.2599999999999998</v>
      </c>
      <c r="I17" s="15">
        <v>0.66</v>
      </c>
      <c r="J17" s="30">
        <f t="shared" si="1"/>
        <v>0.88097886540600678</v>
      </c>
      <c r="K17" s="15"/>
      <c r="M17" s="15">
        <v>7</v>
      </c>
      <c r="N17" s="15">
        <v>2.2599999999999998</v>
      </c>
      <c r="O17" s="15">
        <v>0.65</v>
      </c>
      <c r="P17" s="30">
        <f t="shared" si="2"/>
        <v>0.87837837837837851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0.67</v>
      </c>
      <c r="D18" s="30">
        <f t="shared" si="0"/>
        <v>0.8973214285714286</v>
      </c>
      <c r="E18" s="15"/>
      <c r="G18" s="15">
        <v>8</v>
      </c>
      <c r="H18" s="15">
        <v>2.2599999999999998</v>
      </c>
      <c r="I18" s="15">
        <v>0.63</v>
      </c>
      <c r="J18" s="30">
        <f t="shared" si="1"/>
        <v>0.84093437152391548</v>
      </c>
      <c r="K18" s="15"/>
      <c r="M18" s="15">
        <v>8</v>
      </c>
      <c r="N18" s="15">
        <v>2.2599999999999998</v>
      </c>
      <c r="O18" s="15">
        <v>0.68</v>
      </c>
      <c r="P18" s="30">
        <f t="shared" si="2"/>
        <v>0.91891891891891908</v>
      </c>
      <c r="Q18" s="15"/>
    </row>
    <row r="19" spans="1:17" s="11" customFormat="1" ht="19.5" customHeight="1">
      <c r="A19" s="15">
        <v>9</v>
      </c>
      <c r="B19" s="15">
        <v>2.2400000000000002</v>
      </c>
      <c r="C19" s="15">
        <v>0.63</v>
      </c>
      <c r="D19" s="30">
        <f t="shared" si="0"/>
        <v>0.84375</v>
      </c>
      <c r="E19" s="15"/>
      <c r="G19" s="15">
        <v>9</v>
      </c>
      <c r="H19" s="15">
        <v>2.2400000000000002</v>
      </c>
      <c r="I19" s="15">
        <v>0.73</v>
      </c>
      <c r="J19" s="30">
        <f t="shared" si="1"/>
        <v>0.97441601779755282</v>
      </c>
      <c r="K19" s="15"/>
      <c r="M19" s="15">
        <v>9</v>
      </c>
      <c r="N19" s="15">
        <v>2.2400000000000002</v>
      </c>
      <c r="O19" s="15">
        <v>0.71</v>
      </c>
      <c r="P19" s="30">
        <f t="shared" si="2"/>
        <v>0.95945945945945954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0.82</v>
      </c>
      <c r="D20" s="30">
        <f t="shared" si="0"/>
        <v>1.0982142857142856</v>
      </c>
      <c r="E20" s="15"/>
      <c r="G20" s="15">
        <v>10</v>
      </c>
      <c r="H20" s="15">
        <v>2.2599999999999998</v>
      </c>
      <c r="I20" s="15">
        <v>0.82</v>
      </c>
      <c r="J20" s="30">
        <f t="shared" si="1"/>
        <v>1.0945494994438265</v>
      </c>
      <c r="K20" s="15"/>
      <c r="M20" s="15">
        <v>10</v>
      </c>
      <c r="N20" s="15">
        <v>2.2599999999999998</v>
      </c>
      <c r="O20" s="15">
        <v>0.78</v>
      </c>
      <c r="P20" s="30">
        <f t="shared" si="2"/>
        <v>1.0540540540540542</v>
      </c>
      <c r="Q20" s="15"/>
    </row>
    <row r="21" spans="1:17" s="11" customFormat="1" ht="19.5" customHeight="1">
      <c r="A21" s="14">
        <v>11</v>
      </c>
      <c r="B21" s="24">
        <v>2.2400000000000002</v>
      </c>
      <c r="C21" s="24">
        <v>0.76</v>
      </c>
      <c r="D21" s="12">
        <f t="shared" si="0"/>
        <v>1.0178571428571428</v>
      </c>
      <c r="E21" s="15"/>
      <c r="G21" s="14">
        <v>11</v>
      </c>
      <c r="H21" s="24">
        <v>2.25</v>
      </c>
      <c r="I21" s="24">
        <v>0.83</v>
      </c>
      <c r="J21" s="12">
        <f t="shared" si="1"/>
        <v>1.1078976640711902</v>
      </c>
      <c r="K21" s="15"/>
      <c r="M21" s="14">
        <v>11</v>
      </c>
      <c r="N21" s="24">
        <v>2.25</v>
      </c>
      <c r="O21" s="24">
        <v>0.78</v>
      </c>
      <c r="P21" s="12">
        <f t="shared" si="2"/>
        <v>1.0540540540540542</v>
      </c>
      <c r="Q21" s="15"/>
    </row>
    <row r="22" spans="1:17" s="11" customFormat="1" ht="19.5" customHeight="1">
      <c r="A22" s="14">
        <v>12</v>
      </c>
      <c r="B22" s="24">
        <v>2.2400000000000002</v>
      </c>
      <c r="C22" s="24">
        <v>0.83</v>
      </c>
      <c r="D22" s="12">
        <f t="shared" si="0"/>
        <v>1.1116071428571428</v>
      </c>
      <c r="E22" s="15"/>
      <c r="G22" s="14">
        <v>12</v>
      </c>
      <c r="H22" s="24">
        <v>2.2599999999999998</v>
      </c>
      <c r="I22" s="24">
        <v>0.88</v>
      </c>
      <c r="J22" s="12">
        <f t="shared" si="1"/>
        <v>1.1746384872080089</v>
      </c>
      <c r="K22" s="15"/>
      <c r="M22" s="14">
        <v>12</v>
      </c>
      <c r="N22" s="24">
        <v>2.2599999999999998</v>
      </c>
      <c r="O22" s="24">
        <v>0.86</v>
      </c>
      <c r="P22" s="12">
        <f t="shared" si="2"/>
        <v>1.1621621621621623</v>
      </c>
      <c r="Q22" s="15"/>
    </row>
    <row r="23" spans="1:17" s="11" customFormat="1" ht="19.5" customHeight="1">
      <c r="A23" s="14">
        <v>13</v>
      </c>
      <c r="B23" s="24">
        <v>2.2400000000000002</v>
      </c>
      <c r="C23" s="24">
        <v>0.69</v>
      </c>
      <c r="D23" s="12">
        <f t="shared" si="0"/>
        <v>0.92410714285714279</v>
      </c>
      <c r="E23" s="15"/>
      <c r="G23" s="14">
        <v>13</v>
      </c>
      <c r="H23" s="24">
        <v>2.2599999999999998</v>
      </c>
      <c r="I23" s="24">
        <v>0.67</v>
      </c>
      <c r="J23" s="12">
        <f t="shared" si="1"/>
        <v>0.89432703003337044</v>
      </c>
      <c r="K23" s="15"/>
      <c r="M23" s="14">
        <v>13</v>
      </c>
      <c r="N23" s="24">
        <v>2.2599999999999998</v>
      </c>
      <c r="O23" s="24">
        <v>0.69</v>
      </c>
      <c r="P23" s="12">
        <f t="shared" si="2"/>
        <v>0.93243243243243246</v>
      </c>
      <c r="Q23" s="15"/>
    </row>
    <row r="24" spans="1:17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0.9776785714285714</v>
      </c>
      <c r="E24" s="15"/>
      <c r="G24" s="14">
        <v>14</v>
      </c>
      <c r="H24" s="24">
        <v>2.23</v>
      </c>
      <c r="I24" s="24">
        <v>0.74</v>
      </c>
      <c r="J24" s="12">
        <f t="shared" si="1"/>
        <v>0.98776418242491659</v>
      </c>
      <c r="K24" s="15"/>
      <c r="M24" s="14">
        <v>14</v>
      </c>
      <c r="N24" s="24">
        <v>2.23</v>
      </c>
      <c r="O24" s="24">
        <v>0.79</v>
      </c>
      <c r="P24" s="12">
        <f t="shared" si="2"/>
        <v>1.0675675675675678</v>
      </c>
      <c r="Q24" s="15"/>
    </row>
    <row r="25" spans="1:17" s="11" customFormat="1" ht="19.5" customHeight="1">
      <c r="A25" s="14">
        <v>15</v>
      </c>
      <c r="B25" s="24">
        <v>2.2400000000000002</v>
      </c>
      <c r="C25" s="24">
        <v>0.77</v>
      </c>
      <c r="D25" s="12">
        <f t="shared" si="0"/>
        <v>1.03125</v>
      </c>
      <c r="E25" s="15"/>
      <c r="G25" s="14">
        <v>15</v>
      </c>
      <c r="H25" s="24">
        <v>2.23</v>
      </c>
      <c r="I25" s="24">
        <v>0.85</v>
      </c>
      <c r="J25" s="12">
        <f t="shared" si="1"/>
        <v>1.1345939933259177</v>
      </c>
      <c r="K25" s="15"/>
      <c r="M25" s="14">
        <v>15</v>
      </c>
      <c r="N25" s="24">
        <v>2.2200000000000002</v>
      </c>
      <c r="O25" s="24">
        <v>0.78</v>
      </c>
      <c r="P25" s="12">
        <f t="shared" si="2"/>
        <v>1.0540540540540542</v>
      </c>
      <c r="Q25" s="15"/>
    </row>
    <row r="26" spans="1:17" s="11" customFormat="1" ht="19.5" customHeight="1">
      <c r="A26" s="14">
        <v>16</v>
      </c>
      <c r="B26" s="15">
        <v>2.23</v>
      </c>
      <c r="C26" s="15">
        <v>0.64</v>
      </c>
      <c r="D26" s="12">
        <f t="shared" si="0"/>
        <v>0.8571428571428571</v>
      </c>
      <c r="E26" s="15"/>
      <c r="G26" s="14">
        <v>16</v>
      </c>
      <c r="H26" s="15">
        <v>2.23</v>
      </c>
      <c r="I26" s="15">
        <v>0.69</v>
      </c>
      <c r="J26" s="12">
        <f t="shared" si="1"/>
        <v>0.92102335928809786</v>
      </c>
      <c r="K26" s="15"/>
      <c r="M26" s="14">
        <v>16</v>
      </c>
      <c r="N26" s="15">
        <v>2.23</v>
      </c>
      <c r="O26" s="15">
        <v>0.73</v>
      </c>
      <c r="P26" s="12">
        <f t="shared" si="2"/>
        <v>0.98648648648648662</v>
      </c>
      <c r="Q26" s="15"/>
    </row>
    <row r="27" spans="1:17" s="11" customFormat="1" ht="19.5" customHeight="1">
      <c r="A27" s="14">
        <v>17</v>
      </c>
      <c r="B27" s="24">
        <v>2.2200000000000002</v>
      </c>
      <c r="C27" s="24">
        <v>0.74</v>
      </c>
      <c r="D27" s="12">
        <f t="shared" si="0"/>
        <v>0.99107142857142849</v>
      </c>
      <c r="E27" s="15"/>
      <c r="G27" s="14">
        <v>17</v>
      </c>
      <c r="H27" s="24">
        <v>2.23</v>
      </c>
      <c r="I27" s="24">
        <v>0.71</v>
      </c>
      <c r="J27" s="12">
        <f t="shared" si="1"/>
        <v>0.94771968854282529</v>
      </c>
      <c r="K27" s="15"/>
      <c r="M27" s="14">
        <v>17</v>
      </c>
      <c r="N27" s="24">
        <v>2.2200000000000002</v>
      </c>
      <c r="O27" s="24">
        <v>0.86</v>
      </c>
      <c r="P27" s="12">
        <f t="shared" si="2"/>
        <v>1.1621621621621623</v>
      </c>
      <c r="Q27" s="15"/>
    </row>
    <row r="28" spans="1:17" s="11" customFormat="1" ht="19.5" customHeight="1">
      <c r="A28" s="14">
        <v>18</v>
      </c>
      <c r="B28" s="24">
        <v>2.2400000000000002</v>
      </c>
      <c r="C28" s="24">
        <v>0.78</v>
      </c>
      <c r="D28" s="12">
        <f t="shared" si="0"/>
        <v>1.0446428571428572</v>
      </c>
      <c r="E28" s="15"/>
      <c r="G28" s="14">
        <v>18</v>
      </c>
      <c r="H28" s="24">
        <v>2.23</v>
      </c>
      <c r="I28" s="24">
        <v>0.69</v>
      </c>
      <c r="J28" s="12">
        <f t="shared" si="1"/>
        <v>0.92102335928809786</v>
      </c>
      <c r="K28" s="15"/>
      <c r="M28" s="14">
        <v>18</v>
      </c>
      <c r="N28" s="24">
        <v>2.2200000000000002</v>
      </c>
      <c r="O28" s="24">
        <v>0.7</v>
      </c>
      <c r="P28" s="12">
        <f t="shared" si="2"/>
        <v>0.94594594594594605</v>
      </c>
      <c r="Q28" s="15"/>
    </row>
    <row r="29" spans="1:17" s="11" customFormat="1" ht="19.5" customHeight="1">
      <c r="A29" s="14">
        <v>19</v>
      </c>
      <c r="B29" s="24">
        <v>2.2400000000000002</v>
      </c>
      <c r="C29" s="24">
        <v>0.7</v>
      </c>
      <c r="D29" s="12">
        <f t="shared" si="0"/>
        <v>0.93749999999999989</v>
      </c>
      <c r="E29" s="15"/>
      <c r="G29" s="14">
        <v>19</v>
      </c>
      <c r="H29" s="24">
        <v>2.2599999999999998</v>
      </c>
      <c r="I29" s="24">
        <v>0.73</v>
      </c>
      <c r="J29" s="12">
        <f t="shared" si="1"/>
        <v>0.97441601779755282</v>
      </c>
      <c r="K29" s="15"/>
      <c r="M29" s="14">
        <v>19</v>
      </c>
      <c r="N29" s="24">
        <v>2.2599999999999998</v>
      </c>
      <c r="O29" s="24">
        <v>0.77</v>
      </c>
      <c r="P29" s="12">
        <f t="shared" si="2"/>
        <v>1.0405405405405408</v>
      </c>
      <c r="Q29" s="15"/>
    </row>
    <row r="30" spans="1:17" s="11" customFormat="1" ht="19.5" customHeight="1">
      <c r="A30" s="14">
        <v>20</v>
      </c>
      <c r="B30" s="15">
        <v>2.2400000000000002</v>
      </c>
      <c r="C30" s="15">
        <v>0.6</v>
      </c>
      <c r="D30" s="12">
        <f t="shared" si="0"/>
        <v>0.80357142857142849</v>
      </c>
      <c r="E30" s="15"/>
      <c r="G30" s="14">
        <v>20</v>
      </c>
      <c r="H30" s="15">
        <v>2.25</v>
      </c>
      <c r="I30" s="15">
        <v>0.67</v>
      </c>
      <c r="J30" s="12">
        <f t="shared" si="1"/>
        <v>0.89432703003337044</v>
      </c>
      <c r="K30" s="15"/>
      <c r="M30" s="14">
        <v>20</v>
      </c>
      <c r="N30" s="15">
        <v>2.2400000000000002</v>
      </c>
      <c r="O30" s="15">
        <v>0.6</v>
      </c>
      <c r="P30" s="12">
        <f t="shared" si="2"/>
        <v>0.81081081081081097</v>
      </c>
      <c r="Q30" s="15"/>
    </row>
    <row r="31" spans="1:17" s="11" customFormat="1" ht="19.5" customHeight="1">
      <c r="A31" s="14">
        <v>21</v>
      </c>
      <c r="B31" s="24">
        <v>2.25</v>
      </c>
      <c r="C31" s="24">
        <v>0.78</v>
      </c>
      <c r="D31" s="12">
        <f t="shared" si="0"/>
        <v>1.0446428571428572</v>
      </c>
      <c r="E31" s="15"/>
      <c r="G31" s="14">
        <v>21</v>
      </c>
      <c r="H31" s="24">
        <v>2.2599999999999998</v>
      </c>
      <c r="I31" s="24">
        <v>0.65</v>
      </c>
      <c r="J31" s="12">
        <f t="shared" si="1"/>
        <v>0.86763070077864302</v>
      </c>
      <c r="K31" s="15"/>
      <c r="M31" s="14">
        <v>21</v>
      </c>
      <c r="N31" s="24">
        <v>2.2599999999999998</v>
      </c>
      <c r="O31" s="24">
        <v>0.67</v>
      </c>
      <c r="P31" s="12">
        <f t="shared" si="2"/>
        <v>0.90540540540540559</v>
      </c>
      <c r="Q31" s="15"/>
    </row>
    <row r="32" spans="1:17" s="11" customFormat="1" ht="19.5" customHeight="1">
      <c r="A32" s="16">
        <v>22</v>
      </c>
      <c r="B32" s="17">
        <v>2.25</v>
      </c>
      <c r="C32" s="17">
        <v>0.69</v>
      </c>
      <c r="D32" s="21">
        <f t="shared" si="0"/>
        <v>0.92410714285714279</v>
      </c>
      <c r="E32" s="17" t="s">
        <v>52</v>
      </c>
      <c r="G32" s="16">
        <v>22</v>
      </c>
      <c r="H32" s="17">
        <v>2.2599999999999998</v>
      </c>
      <c r="I32" s="17">
        <v>0.7</v>
      </c>
      <c r="J32" s="21">
        <f t="shared" si="1"/>
        <v>0.93437152391546163</v>
      </c>
      <c r="K32" s="17" t="s">
        <v>52</v>
      </c>
      <c r="M32" s="16">
        <v>22</v>
      </c>
      <c r="N32" s="17">
        <v>2.2599999999999998</v>
      </c>
      <c r="O32" s="17">
        <v>0.65</v>
      </c>
      <c r="P32" s="21">
        <f t="shared" si="2"/>
        <v>0.87837837837837851</v>
      </c>
      <c r="Q32" s="17" t="s">
        <v>19</v>
      </c>
    </row>
    <row r="33" spans="1:17" s="11" customFormat="1" ht="19.5" customHeight="1">
      <c r="A33" s="14">
        <v>23</v>
      </c>
      <c r="B33" s="13">
        <v>2.2400000000000002</v>
      </c>
      <c r="C33" s="13">
        <v>0.78</v>
      </c>
      <c r="D33" s="12">
        <f t="shared" si="0"/>
        <v>1.0446428571428572</v>
      </c>
      <c r="E33" s="15"/>
      <c r="G33" s="14">
        <v>23</v>
      </c>
      <c r="H33" s="13">
        <v>2.2599999999999998</v>
      </c>
      <c r="I33" s="13">
        <v>0.72</v>
      </c>
      <c r="J33" s="12">
        <f t="shared" si="1"/>
        <v>0.96106785317018906</v>
      </c>
      <c r="K33" s="15"/>
      <c r="M33" s="14">
        <v>23</v>
      </c>
      <c r="N33" s="13">
        <v>2.2599999999999998</v>
      </c>
      <c r="O33" s="13">
        <v>0.69</v>
      </c>
      <c r="P33" s="12">
        <f t="shared" si="2"/>
        <v>0.93243243243243246</v>
      </c>
      <c r="Q33" s="15"/>
    </row>
    <row r="34" spans="1:17" s="11" customFormat="1" ht="19.5" customHeight="1">
      <c r="A34" s="14">
        <v>24</v>
      </c>
      <c r="B34" s="13">
        <v>2.2400000000000002</v>
      </c>
      <c r="C34" s="13">
        <v>0.8</v>
      </c>
      <c r="D34" s="12">
        <f t="shared" si="0"/>
        <v>1.0714285714285714</v>
      </c>
      <c r="E34" s="15"/>
      <c r="G34" s="14">
        <v>24</v>
      </c>
      <c r="H34" s="13">
        <v>2.25</v>
      </c>
      <c r="I34" s="13">
        <v>0.65</v>
      </c>
      <c r="J34" s="12">
        <f t="shared" si="1"/>
        <v>0.86763070077864302</v>
      </c>
      <c r="K34" s="15"/>
      <c r="M34" s="14">
        <v>24</v>
      </c>
      <c r="N34" s="13">
        <v>2.25</v>
      </c>
      <c r="O34" s="13">
        <v>0.75</v>
      </c>
      <c r="P34" s="12">
        <f t="shared" si="2"/>
        <v>1.0135135135135136</v>
      </c>
      <c r="Q34" s="15"/>
    </row>
    <row r="35" spans="1:17">
      <c r="A35" s="45" t="s">
        <v>41</v>
      </c>
      <c r="B35" s="46">
        <f>AVERAGE(B11:B34)</f>
        <v>2.2387500000000009</v>
      </c>
      <c r="C35" s="46">
        <f>AVERAGE(C11:C34)</f>
        <v>0.7466666666666667</v>
      </c>
      <c r="D35" s="47">
        <f>AVERAGE(D11:D34)</f>
        <v>0.99999999999999989</v>
      </c>
      <c r="E35" s="48"/>
      <c r="G35" s="45" t="s">
        <v>41</v>
      </c>
      <c r="H35" s="46">
        <f>AVERAGE(H11:H34)</f>
        <v>2.243749999999999</v>
      </c>
      <c r="I35" s="46">
        <f>AVERAGE(I11:I34)</f>
        <v>0.74916666666666665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2.242083333333333</v>
      </c>
      <c r="O35" s="46">
        <f>AVERAGE(O11:O34)</f>
        <v>0.73999999999999988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dimension ref="A1:Q35"/>
  <sheetViews>
    <sheetView zoomScale="70" zoomScaleNormal="70" workbookViewId="0">
      <selection activeCell="O23" sqref="O23"/>
    </sheetView>
  </sheetViews>
  <sheetFormatPr defaultRowHeight="17.399999999999999"/>
  <cols>
    <col min="1" max="1" width="15.59765625" bestFit="1" customWidth="1"/>
    <col min="2" max="2" width="20.09765625" bestFit="1" customWidth="1"/>
    <col min="3" max="3" width="20" bestFit="1" customWidth="1"/>
    <col min="4" max="4" width="8.3984375" bestFit="1" customWidth="1"/>
    <col min="5" max="5" width="8.5" bestFit="1" customWidth="1"/>
    <col min="7" max="7" width="15.59765625" customWidth="1"/>
    <col min="8" max="8" width="21" bestFit="1" customWidth="1"/>
    <col min="9" max="9" width="18.8984375" bestFit="1" customWidth="1"/>
    <col min="10" max="10" width="8.398437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8.39843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53</v>
      </c>
      <c r="C2" s="2"/>
      <c r="D2" s="2"/>
      <c r="E2" s="4"/>
      <c r="G2" s="7" t="s">
        <v>7</v>
      </c>
      <c r="H2" s="2" t="s">
        <v>53</v>
      </c>
      <c r="I2" s="2"/>
      <c r="J2" s="2"/>
      <c r="K2" s="4"/>
      <c r="M2" s="7" t="s">
        <v>7</v>
      </c>
      <c r="N2" s="2" t="s">
        <v>53</v>
      </c>
      <c r="O2" s="2"/>
      <c r="P2" s="2"/>
      <c r="Q2" s="4"/>
    </row>
    <row r="3" spans="1:17" s="8" customFormat="1" ht="21.75" customHeight="1">
      <c r="A3" s="33" t="s">
        <v>3</v>
      </c>
      <c r="B3" s="19" t="s">
        <v>37</v>
      </c>
      <c r="C3" s="35" t="s">
        <v>49</v>
      </c>
      <c r="D3" s="34" t="s">
        <v>50</v>
      </c>
      <c r="E3" s="36"/>
      <c r="G3" s="33" t="s">
        <v>3</v>
      </c>
      <c r="H3" s="19" t="s">
        <v>45</v>
      </c>
      <c r="I3" s="35" t="s">
        <v>49</v>
      </c>
      <c r="J3" s="34" t="s">
        <v>50</v>
      </c>
      <c r="K3" s="36"/>
      <c r="M3" s="33" t="s">
        <v>3</v>
      </c>
      <c r="N3" s="19" t="s">
        <v>114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47</v>
      </c>
      <c r="C4" s="35" t="s">
        <v>12</v>
      </c>
      <c r="D4" s="37">
        <v>21</v>
      </c>
      <c r="E4" s="36"/>
      <c r="G4" s="33" t="s">
        <v>4</v>
      </c>
      <c r="H4" s="19" t="s">
        <v>47</v>
      </c>
      <c r="I4" s="35" t="s">
        <v>12</v>
      </c>
      <c r="J4" s="18">
        <v>21</v>
      </c>
      <c r="K4" s="36"/>
      <c r="M4" s="33" t="s">
        <v>4</v>
      </c>
      <c r="N4" s="19" t="s">
        <v>47</v>
      </c>
      <c r="O4" s="35" t="s">
        <v>12</v>
      </c>
      <c r="P4" s="18">
        <v>21</v>
      </c>
      <c r="Q4" s="36"/>
    </row>
    <row r="5" spans="1:17" s="8" customFormat="1" ht="21.75" customHeight="1">
      <c r="A5" s="33" t="s">
        <v>15</v>
      </c>
      <c r="B5" s="19" t="s">
        <v>38</v>
      </c>
      <c r="C5" s="35" t="s">
        <v>9</v>
      </c>
      <c r="D5" s="37">
        <f>SUM(B11:B34)</f>
        <v>53.730000000000018</v>
      </c>
      <c r="E5" s="36"/>
      <c r="G5" s="33" t="s">
        <v>15</v>
      </c>
      <c r="H5" s="19" t="s">
        <v>38</v>
      </c>
      <c r="I5" s="35" t="s">
        <v>9</v>
      </c>
      <c r="J5" s="18">
        <f>SUM(H11:H34)</f>
        <v>53.609999999999978</v>
      </c>
      <c r="K5" s="36"/>
      <c r="M5" s="33" t="s">
        <v>15</v>
      </c>
      <c r="N5" s="19" t="s">
        <v>38</v>
      </c>
      <c r="O5" s="35" t="s">
        <v>9</v>
      </c>
      <c r="P5" s="18">
        <f>SUM(N11:N34)</f>
        <v>53.569999999999986</v>
      </c>
      <c r="Q5" s="36"/>
    </row>
    <row r="6" spans="1:17" s="8" customFormat="1" ht="21.75" customHeight="1">
      <c r="A6" s="33" t="s">
        <v>5</v>
      </c>
      <c r="B6" s="19" t="s">
        <v>34</v>
      </c>
      <c r="C6" s="35" t="s">
        <v>10</v>
      </c>
      <c r="D6" s="37">
        <v>7.0000000000000007E-2</v>
      </c>
      <c r="E6" s="36"/>
      <c r="G6" s="33" t="s">
        <v>5</v>
      </c>
      <c r="H6" s="19" t="s">
        <v>34</v>
      </c>
      <c r="I6" s="35" t="s">
        <v>10</v>
      </c>
      <c r="J6" s="18">
        <v>0</v>
      </c>
      <c r="K6" s="36"/>
      <c r="M6" s="33" t="s">
        <v>5</v>
      </c>
      <c r="N6" s="19" t="s">
        <v>34</v>
      </c>
      <c r="O6" s="35" t="s">
        <v>10</v>
      </c>
      <c r="P6" s="18">
        <v>0</v>
      </c>
      <c r="Q6" s="36"/>
    </row>
    <row r="7" spans="1:17" s="8" customForma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90">
      <c r="A8" s="9" t="s">
        <v>6</v>
      </c>
      <c r="B8" s="19" t="s">
        <v>35</v>
      </c>
      <c r="C8" s="35" t="s">
        <v>16</v>
      </c>
      <c r="D8" s="38">
        <f>AVERAGE(C11:C34)</f>
        <v>0.78624999999999989</v>
      </c>
      <c r="E8" s="39"/>
      <c r="G8" s="9" t="s">
        <v>6</v>
      </c>
      <c r="H8" s="31" t="s">
        <v>46</v>
      </c>
      <c r="I8" s="35" t="s">
        <v>16</v>
      </c>
      <c r="J8" s="20">
        <f>AVERAGE((I11:I34))</f>
        <v>0.8341666666666665</v>
      </c>
      <c r="K8" s="39"/>
      <c r="M8" s="9" t="s">
        <v>6</v>
      </c>
      <c r="N8" s="31" t="s">
        <v>46</v>
      </c>
      <c r="O8" s="35" t="s">
        <v>16</v>
      </c>
      <c r="P8" s="20">
        <f>AVERAGE((O11:O34))</f>
        <v>0.82874999999999988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44">
        <v>1</v>
      </c>
      <c r="B11" s="24">
        <v>2.2400000000000002</v>
      </c>
      <c r="C11" s="24">
        <v>0.8</v>
      </c>
      <c r="D11" s="12">
        <f>C11/D$8</f>
        <v>1.0174880763116059</v>
      </c>
      <c r="E11" s="13"/>
      <c r="G11" s="44">
        <v>1</v>
      </c>
      <c r="H11" s="24">
        <v>2.2400000000000002</v>
      </c>
      <c r="I11" s="24">
        <v>0.8</v>
      </c>
      <c r="J11" s="12">
        <f>I11/J$8</f>
        <v>0.95904095904095932</v>
      </c>
      <c r="K11" s="13"/>
      <c r="M11" s="44">
        <v>1</v>
      </c>
      <c r="N11" s="24">
        <v>2.23</v>
      </c>
      <c r="O11" s="24">
        <v>0.84</v>
      </c>
      <c r="P11" s="12">
        <f>O11/P$8</f>
        <v>1.0135746606334843</v>
      </c>
      <c r="Q11" s="13"/>
    </row>
    <row r="12" spans="1:17" s="11" customFormat="1" ht="19.5" customHeight="1">
      <c r="A12" s="14">
        <v>2</v>
      </c>
      <c r="B12" s="24">
        <v>2.2400000000000002</v>
      </c>
      <c r="C12" s="24">
        <v>0.82</v>
      </c>
      <c r="D12" s="12">
        <f t="shared" ref="D12:D34" si="0">C12/D$8</f>
        <v>1.0429252782193958</v>
      </c>
      <c r="E12" s="15"/>
      <c r="G12" s="14">
        <v>2</v>
      </c>
      <c r="H12" s="24">
        <v>2.2400000000000002</v>
      </c>
      <c r="I12" s="24">
        <v>0.83</v>
      </c>
      <c r="J12" s="12">
        <f t="shared" ref="J12:J34" si="1">I12/J$8</f>
        <v>0.99500499500499517</v>
      </c>
      <c r="K12" s="15"/>
      <c r="M12" s="14">
        <v>2</v>
      </c>
      <c r="N12" s="24">
        <v>2.2400000000000002</v>
      </c>
      <c r="O12" s="24">
        <v>0.83</v>
      </c>
      <c r="P12" s="12">
        <f t="shared" ref="P12:P34" si="2">O12/P$8</f>
        <v>1.0015082956259427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0.73</v>
      </c>
      <c r="D13" s="30">
        <f t="shared" si="0"/>
        <v>0.92845786963434029</v>
      </c>
      <c r="E13" s="15"/>
      <c r="G13" s="15">
        <v>3</v>
      </c>
      <c r="H13" s="15">
        <v>2.23</v>
      </c>
      <c r="I13" s="15">
        <v>0.92</v>
      </c>
      <c r="J13" s="30">
        <f t="shared" si="1"/>
        <v>1.1028971028971031</v>
      </c>
      <c r="K13" s="15"/>
      <c r="M13" s="15">
        <v>3</v>
      </c>
      <c r="N13" s="15">
        <v>2.23</v>
      </c>
      <c r="O13" s="15">
        <v>0.87</v>
      </c>
      <c r="P13" s="30">
        <f t="shared" si="2"/>
        <v>1.0497737556561086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0.8</v>
      </c>
      <c r="D14" s="30">
        <f t="shared" si="0"/>
        <v>1.0174880763116059</v>
      </c>
      <c r="E14" s="15"/>
      <c r="G14" s="15">
        <v>4</v>
      </c>
      <c r="H14" s="15">
        <v>2.2400000000000002</v>
      </c>
      <c r="I14" s="15">
        <v>0.84</v>
      </c>
      <c r="J14" s="30">
        <f t="shared" si="1"/>
        <v>1.0069930069930071</v>
      </c>
      <c r="K14" s="15"/>
      <c r="M14" s="15">
        <v>4</v>
      </c>
      <c r="N14" s="15">
        <v>2.2400000000000002</v>
      </c>
      <c r="O14" s="15">
        <v>0.8</v>
      </c>
      <c r="P14" s="30">
        <f t="shared" si="2"/>
        <v>0.96530920060331848</v>
      </c>
      <c r="Q14" s="15"/>
    </row>
    <row r="15" spans="1:17" s="11" customFormat="1" ht="19.5" customHeight="1">
      <c r="A15" s="15">
        <v>5</v>
      </c>
      <c r="B15" s="15">
        <v>2.2400000000000002</v>
      </c>
      <c r="C15" s="15">
        <v>0.8</v>
      </c>
      <c r="D15" s="30">
        <f t="shared" si="0"/>
        <v>1.0174880763116059</v>
      </c>
      <c r="E15" s="15"/>
      <c r="G15" s="15">
        <v>5</v>
      </c>
      <c r="H15" s="15">
        <v>2.2599999999999998</v>
      </c>
      <c r="I15" s="15">
        <v>0.82</v>
      </c>
      <c r="J15" s="30">
        <f t="shared" si="1"/>
        <v>0.98301698301698315</v>
      </c>
      <c r="K15" s="15"/>
      <c r="M15" s="15">
        <v>5</v>
      </c>
      <c r="N15" s="15">
        <v>2.25</v>
      </c>
      <c r="O15" s="15">
        <v>0.82</v>
      </c>
      <c r="P15" s="30">
        <f t="shared" si="2"/>
        <v>0.98944193061840124</v>
      </c>
      <c r="Q15" s="15"/>
    </row>
    <row r="16" spans="1:17" s="11" customFormat="1" ht="19.5" customHeight="1">
      <c r="A16" s="15">
        <v>6</v>
      </c>
      <c r="B16" s="15">
        <v>2.23</v>
      </c>
      <c r="C16" s="15">
        <v>0.82</v>
      </c>
      <c r="D16" s="30">
        <f t="shared" si="0"/>
        <v>1.0429252782193958</v>
      </c>
      <c r="E16" s="15"/>
      <c r="G16" s="15">
        <v>6</v>
      </c>
      <c r="H16" s="15">
        <v>2.2400000000000002</v>
      </c>
      <c r="I16" s="15">
        <v>0.71</v>
      </c>
      <c r="J16" s="30">
        <f t="shared" si="1"/>
        <v>0.8511488511488513</v>
      </c>
      <c r="K16" s="15"/>
      <c r="M16" s="15">
        <v>6</v>
      </c>
      <c r="N16" s="15">
        <v>2.2400000000000002</v>
      </c>
      <c r="O16" s="15">
        <v>0.72</v>
      </c>
      <c r="P16" s="30">
        <f t="shared" si="2"/>
        <v>0.86877828054298656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0.84</v>
      </c>
      <c r="D17" s="30">
        <f t="shared" si="0"/>
        <v>1.068362480127186</v>
      </c>
      <c r="E17" s="15"/>
      <c r="G17" s="15">
        <v>7</v>
      </c>
      <c r="H17" s="15">
        <v>2.25</v>
      </c>
      <c r="I17" s="15">
        <v>0.84</v>
      </c>
      <c r="J17" s="30">
        <f t="shared" si="1"/>
        <v>1.0069930069930071</v>
      </c>
      <c r="K17" s="15"/>
      <c r="M17" s="15">
        <v>7</v>
      </c>
      <c r="N17" s="15">
        <v>2.2400000000000002</v>
      </c>
      <c r="O17" s="15">
        <v>0.8</v>
      </c>
      <c r="P17" s="30">
        <f t="shared" si="2"/>
        <v>0.96530920060331848</v>
      </c>
      <c r="Q17" s="15"/>
    </row>
    <row r="18" spans="1:17" s="11" customFormat="1" ht="19.5" customHeight="1">
      <c r="A18" s="15">
        <v>8</v>
      </c>
      <c r="B18" s="15">
        <v>2.25</v>
      </c>
      <c r="C18" s="15">
        <v>0.81</v>
      </c>
      <c r="D18" s="30">
        <f t="shared" si="0"/>
        <v>1.030206677265501</v>
      </c>
      <c r="E18" s="15"/>
      <c r="G18" s="15">
        <v>8</v>
      </c>
      <c r="H18" s="15">
        <v>2.23</v>
      </c>
      <c r="I18" s="15">
        <v>0.82</v>
      </c>
      <c r="J18" s="30">
        <f t="shared" si="1"/>
        <v>0.98301698301698315</v>
      </c>
      <c r="K18" s="15"/>
      <c r="M18" s="15">
        <v>8</v>
      </c>
      <c r="N18" s="15">
        <v>2.23</v>
      </c>
      <c r="O18" s="15">
        <v>0.82</v>
      </c>
      <c r="P18" s="30">
        <f t="shared" si="2"/>
        <v>0.98944193061840124</v>
      </c>
      <c r="Q18" s="15"/>
    </row>
    <row r="19" spans="1:17" s="11" customFormat="1" ht="19.5" customHeight="1">
      <c r="A19" s="15">
        <v>9</v>
      </c>
      <c r="B19" s="15">
        <v>2.2400000000000002</v>
      </c>
      <c r="C19" s="15">
        <v>0.8</v>
      </c>
      <c r="D19" s="30">
        <f t="shared" si="0"/>
        <v>1.0174880763116059</v>
      </c>
      <c r="E19" s="15"/>
      <c r="G19" s="15">
        <v>9</v>
      </c>
      <c r="H19" s="15">
        <v>2.23</v>
      </c>
      <c r="I19" s="15">
        <v>0.88</v>
      </c>
      <c r="J19" s="30">
        <f t="shared" si="1"/>
        <v>1.0549450549450552</v>
      </c>
      <c r="K19" s="15"/>
      <c r="M19" s="15">
        <v>9</v>
      </c>
      <c r="N19" s="15">
        <v>2.23</v>
      </c>
      <c r="O19" s="15">
        <v>0.84</v>
      </c>
      <c r="P19" s="30">
        <f t="shared" si="2"/>
        <v>1.0135746606334843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1.0810810810810811</v>
      </c>
      <c r="E20" s="15"/>
      <c r="G20" s="15">
        <v>10</v>
      </c>
      <c r="H20" s="15">
        <v>2.23</v>
      </c>
      <c r="I20" s="15">
        <v>0.83</v>
      </c>
      <c r="J20" s="30">
        <f t="shared" si="1"/>
        <v>0.99500499500499517</v>
      </c>
      <c r="K20" s="15"/>
      <c r="M20" s="15">
        <v>10</v>
      </c>
      <c r="N20" s="15">
        <v>2.23</v>
      </c>
      <c r="O20" s="15">
        <v>0.8</v>
      </c>
      <c r="P20" s="30">
        <f t="shared" si="2"/>
        <v>0.96530920060331848</v>
      </c>
      <c r="Q20" s="15"/>
    </row>
    <row r="21" spans="1:17" s="11" customFormat="1" ht="19.5" customHeight="1">
      <c r="A21" s="14">
        <v>11</v>
      </c>
      <c r="B21" s="24">
        <v>2.2400000000000002</v>
      </c>
      <c r="C21" s="24">
        <v>0.8</v>
      </c>
      <c r="D21" s="12">
        <f t="shared" si="0"/>
        <v>1.0174880763116059</v>
      </c>
      <c r="E21" s="15"/>
      <c r="G21" s="14">
        <v>11</v>
      </c>
      <c r="H21" s="24">
        <v>2.2200000000000002</v>
      </c>
      <c r="I21" s="24">
        <v>0.78</v>
      </c>
      <c r="J21" s="12">
        <f t="shared" si="1"/>
        <v>0.93506493506493527</v>
      </c>
      <c r="K21" s="15"/>
      <c r="M21" s="14">
        <v>11</v>
      </c>
      <c r="N21" s="24">
        <v>2.2200000000000002</v>
      </c>
      <c r="O21" s="24">
        <v>0.84</v>
      </c>
      <c r="P21" s="12">
        <f t="shared" si="2"/>
        <v>1.0135746606334843</v>
      </c>
      <c r="Q21" s="15"/>
    </row>
    <row r="22" spans="1:17" s="11" customFormat="1" ht="19.5" customHeight="1">
      <c r="A22" s="14">
        <v>12</v>
      </c>
      <c r="B22" s="24">
        <v>2.2400000000000002</v>
      </c>
      <c r="C22" s="24">
        <v>0.78</v>
      </c>
      <c r="D22" s="12">
        <f t="shared" si="0"/>
        <v>0.99205087440381579</v>
      </c>
      <c r="E22" s="15"/>
      <c r="G22" s="14">
        <v>12</v>
      </c>
      <c r="H22" s="24">
        <v>2.23</v>
      </c>
      <c r="I22" s="24">
        <v>0.93</v>
      </c>
      <c r="J22" s="12">
        <f t="shared" si="1"/>
        <v>1.1148851148851151</v>
      </c>
      <c r="K22" s="15"/>
      <c r="M22" s="14">
        <v>12</v>
      </c>
      <c r="N22" s="24">
        <v>2.23</v>
      </c>
      <c r="O22" s="24">
        <v>0.88</v>
      </c>
      <c r="P22" s="12">
        <f t="shared" si="2"/>
        <v>1.0618401206636503</v>
      </c>
      <c r="Q22" s="15"/>
    </row>
    <row r="23" spans="1:17" s="11" customFormat="1" ht="19.5" customHeight="1">
      <c r="A23" s="14">
        <v>13</v>
      </c>
      <c r="B23" s="24">
        <v>2.2400000000000002</v>
      </c>
      <c r="C23" s="24">
        <v>0.76</v>
      </c>
      <c r="D23" s="12">
        <f t="shared" si="0"/>
        <v>0.96661367249602559</v>
      </c>
      <c r="E23" s="15"/>
      <c r="G23" s="14">
        <v>13</v>
      </c>
      <c r="H23" s="24">
        <v>2.2200000000000002</v>
      </c>
      <c r="I23" s="24">
        <v>0.81</v>
      </c>
      <c r="J23" s="12">
        <f t="shared" si="1"/>
        <v>0.97102897102897123</v>
      </c>
      <c r="K23" s="15"/>
      <c r="M23" s="14">
        <v>13</v>
      </c>
      <c r="N23" s="24">
        <v>2.2200000000000002</v>
      </c>
      <c r="O23" s="24">
        <v>0.77</v>
      </c>
      <c r="P23" s="12">
        <f t="shared" si="2"/>
        <v>0.92911010558069396</v>
      </c>
      <c r="Q23" s="15"/>
    </row>
    <row r="24" spans="1:17" s="11" customFormat="1" ht="19.5" customHeight="1">
      <c r="A24" s="14">
        <v>14</v>
      </c>
      <c r="B24" s="24">
        <v>2.2400000000000002</v>
      </c>
      <c r="C24" s="24">
        <v>0.73</v>
      </c>
      <c r="D24" s="12">
        <f t="shared" si="0"/>
        <v>0.92845786963434029</v>
      </c>
      <c r="E24" s="15"/>
      <c r="G24" s="14">
        <v>14</v>
      </c>
      <c r="H24" s="24">
        <v>2.23</v>
      </c>
      <c r="I24" s="24">
        <v>0.81</v>
      </c>
      <c r="J24" s="12">
        <f t="shared" si="1"/>
        <v>0.97102897102897123</v>
      </c>
      <c r="K24" s="15"/>
      <c r="M24" s="14">
        <v>14</v>
      </c>
      <c r="N24" s="24">
        <v>2.23</v>
      </c>
      <c r="O24" s="24">
        <v>0.87</v>
      </c>
      <c r="P24" s="12">
        <f t="shared" si="2"/>
        <v>1.0497737556561086</v>
      </c>
      <c r="Q24" s="15"/>
    </row>
    <row r="25" spans="1:17" s="11" customFormat="1" ht="19.5" customHeight="1">
      <c r="A25" s="14">
        <v>15</v>
      </c>
      <c r="B25" s="24">
        <v>2.2400000000000002</v>
      </c>
      <c r="C25" s="24">
        <v>0.82</v>
      </c>
      <c r="D25" s="12">
        <f t="shared" si="0"/>
        <v>1.0429252782193958</v>
      </c>
      <c r="E25" s="15"/>
      <c r="G25" s="14">
        <v>15</v>
      </c>
      <c r="H25" s="24">
        <v>2.23</v>
      </c>
      <c r="I25" s="24">
        <v>0.87</v>
      </c>
      <c r="J25" s="12">
        <f t="shared" si="1"/>
        <v>1.0429570429570432</v>
      </c>
      <c r="K25" s="15"/>
      <c r="M25" s="14">
        <v>15</v>
      </c>
      <c r="N25" s="24">
        <v>2.23</v>
      </c>
      <c r="O25" s="24">
        <v>0.84</v>
      </c>
      <c r="P25" s="12">
        <f t="shared" si="2"/>
        <v>1.0135746606334843</v>
      </c>
      <c r="Q25" s="15"/>
    </row>
    <row r="26" spans="1:17" s="11" customFormat="1" ht="19.5" customHeight="1">
      <c r="A26" s="14">
        <v>16</v>
      </c>
      <c r="B26" s="15">
        <v>2.23</v>
      </c>
      <c r="C26" s="15">
        <v>0.73</v>
      </c>
      <c r="D26" s="12">
        <f t="shared" si="0"/>
        <v>0.92845786963434029</v>
      </c>
      <c r="E26" s="15"/>
      <c r="G26" s="14">
        <v>16</v>
      </c>
      <c r="H26" s="15">
        <v>2.23</v>
      </c>
      <c r="I26" s="15">
        <v>0.95</v>
      </c>
      <c r="J26" s="12">
        <f t="shared" si="1"/>
        <v>1.1388611388611389</v>
      </c>
      <c r="K26" s="15"/>
      <c r="M26" s="14">
        <v>16</v>
      </c>
      <c r="N26" s="15">
        <v>2.23</v>
      </c>
      <c r="O26" s="15">
        <v>0.87</v>
      </c>
      <c r="P26" s="12">
        <f t="shared" si="2"/>
        <v>1.0497737556561086</v>
      </c>
      <c r="Q26" s="15"/>
    </row>
    <row r="27" spans="1:17" s="11" customFormat="1" ht="19.5" customHeight="1">
      <c r="A27" s="14">
        <v>17</v>
      </c>
      <c r="B27" s="24">
        <v>2.2200000000000002</v>
      </c>
      <c r="C27" s="24">
        <v>0.79</v>
      </c>
      <c r="D27" s="12">
        <f t="shared" si="0"/>
        <v>1.0047694753577108</v>
      </c>
      <c r="E27" s="15"/>
      <c r="G27" s="14">
        <v>17</v>
      </c>
      <c r="H27" s="24">
        <v>2.23</v>
      </c>
      <c r="I27" s="24">
        <v>0.86</v>
      </c>
      <c r="J27" s="12">
        <f t="shared" si="1"/>
        <v>1.0309690309690311</v>
      </c>
      <c r="K27" s="15"/>
      <c r="M27" s="14">
        <v>17</v>
      </c>
      <c r="N27" s="24">
        <v>2.2200000000000002</v>
      </c>
      <c r="O27" s="24">
        <v>0.83</v>
      </c>
      <c r="P27" s="12">
        <f t="shared" si="2"/>
        <v>1.0015082956259427</v>
      </c>
      <c r="Q27" s="15"/>
    </row>
    <row r="28" spans="1:17" s="11" customFormat="1" ht="19.5" customHeight="1">
      <c r="A28" s="14">
        <v>18</v>
      </c>
      <c r="B28" s="24">
        <v>2.2400000000000002</v>
      </c>
      <c r="C28" s="24">
        <v>0.76</v>
      </c>
      <c r="D28" s="12">
        <f t="shared" si="0"/>
        <v>0.96661367249602559</v>
      </c>
      <c r="E28" s="15"/>
      <c r="G28" s="14">
        <v>18</v>
      </c>
      <c r="H28" s="24">
        <v>2.23</v>
      </c>
      <c r="I28" s="24">
        <v>0.8</v>
      </c>
      <c r="J28" s="12">
        <f t="shared" si="1"/>
        <v>0.95904095904095932</v>
      </c>
      <c r="K28" s="15"/>
      <c r="M28" s="14">
        <v>18</v>
      </c>
      <c r="N28" s="24">
        <v>2.23</v>
      </c>
      <c r="O28" s="24">
        <v>0.83</v>
      </c>
      <c r="P28" s="12">
        <f t="shared" si="2"/>
        <v>1.0015082956259427</v>
      </c>
      <c r="Q28" s="15"/>
    </row>
    <row r="29" spans="1:17" s="11" customFormat="1" ht="19.5" customHeight="1">
      <c r="A29" s="14">
        <v>19</v>
      </c>
      <c r="B29" s="24">
        <v>2.2400000000000002</v>
      </c>
      <c r="C29" s="24">
        <v>0.78</v>
      </c>
      <c r="D29" s="12">
        <f t="shared" si="0"/>
        <v>0.99205087440381579</v>
      </c>
      <c r="E29" s="15"/>
      <c r="G29" s="14">
        <v>19</v>
      </c>
      <c r="H29" s="24">
        <v>2.23</v>
      </c>
      <c r="I29" s="24">
        <v>0.79</v>
      </c>
      <c r="J29" s="12">
        <f t="shared" si="1"/>
        <v>0.94705294705294729</v>
      </c>
      <c r="K29" s="15"/>
      <c r="M29" s="14">
        <v>19</v>
      </c>
      <c r="N29" s="24">
        <v>2.23</v>
      </c>
      <c r="O29" s="24">
        <v>0.84</v>
      </c>
      <c r="P29" s="12">
        <f t="shared" si="2"/>
        <v>1.0135746606334843</v>
      </c>
      <c r="Q29" s="15"/>
    </row>
    <row r="30" spans="1:17" s="11" customFormat="1" ht="19.5" customHeight="1">
      <c r="A30" s="16">
        <v>20</v>
      </c>
      <c r="B30" s="17">
        <v>2.2400000000000002</v>
      </c>
      <c r="C30" s="17">
        <v>0.78</v>
      </c>
      <c r="D30" s="21">
        <f t="shared" si="0"/>
        <v>0.99205087440381579</v>
      </c>
      <c r="E30" s="17" t="s">
        <v>52</v>
      </c>
      <c r="G30" s="16">
        <v>20</v>
      </c>
      <c r="H30" s="17">
        <v>2.23</v>
      </c>
      <c r="I30" s="17">
        <v>0.84</v>
      </c>
      <c r="J30" s="21">
        <f t="shared" si="1"/>
        <v>1.0069930069930071</v>
      </c>
      <c r="K30" s="17" t="s">
        <v>52</v>
      </c>
      <c r="M30" s="16">
        <v>20</v>
      </c>
      <c r="N30" s="17">
        <v>2.23</v>
      </c>
      <c r="O30" s="17">
        <v>0.82</v>
      </c>
      <c r="P30" s="21">
        <f t="shared" si="2"/>
        <v>0.98944193061840124</v>
      </c>
      <c r="Q30" s="17" t="s">
        <v>19</v>
      </c>
    </row>
    <row r="31" spans="1:17" s="11" customFormat="1" ht="19.5" customHeight="1">
      <c r="A31" s="14">
        <v>21</v>
      </c>
      <c r="B31" s="24">
        <v>2.25</v>
      </c>
      <c r="C31" s="24">
        <v>0.74</v>
      </c>
      <c r="D31" s="12">
        <f t="shared" si="0"/>
        <v>0.94117647058823539</v>
      </c>
      <c r="E31" s="15"/>
      <c r="G31" s="14">
        <v>21</v>
      </c>
      <c r="H31" s="24">
        <v>2.2400000000000002</v>
      </c>
      <c r="I31" s="24">
        <v>0.82</v>
      </c>
      <c r="J31" s="12">
        <f t="shared" si="1"/>
        <v>0.98301698301698315</v>
      </c>
      <c r="K31" s="15"/>
      <c r="M31" s="14">
        <v>21</v>
      </c>
      <c r="N31" s="24">
        <v>2.2400000000000002</v>
      </c>
      <c r="O31" s="24">
        <v>0.83</v>
      </c>
      <c r="P31" s="12">
        <f t="shared" si="2"/>
        <v>1.0015082956259427</v>
      </c>
      <c r="Q31" s="15"/>
    </row>
    <row r="32" spans="1:17" s="11" customFormat="1" ht="19.5" customHeight="1">
      <c r="A32" s="22">
        <v>22</v>
      </c>
      <c r="B32" s="24">
        <v>2.25</v>
      </c>
      <c r="C32" s="24">
        <v>0.82</v>
      </c>
      <c r="D32" s="23">
        <f t="shared" si="0"/>
        <v>1.0429252782193958</v>
      </c>
      <c r="E32" s="24"/>
      <c r="G32" s="22">
        <v>22</v>
      </c>
      <c r="H32" s="24">
        <v>2.2400000000000002</v>
      </c>
      <c r="I32" s="24">
        <v>0.77</v>
      </c>
      <c r="J32" s="23">
        <f t="shared" si="1"/>
        <v>0.92307692307692324</v>
      </c>
      <c r="K32" s="24"/>
      <c r="M32" s="22">
        <v>22</v>
      </c>
      <c r="N32" s="24">
        <v>2.2400000000000002</v>
      </c>
      <c r="O32" s="24">
        <v>0.85</v>
      </c>
      <c r="P32" s="23">
        <f t="shared" si="2"/>
        <v>1.0256410256410258</v>
      </c>
      <c r="Q32" s="24"/>
    </row>
    <row r="33" spans="1:17" s="11" customFormat="1" ht="19.5" customHeight="1">
      <c r="A33" s="14">
        <v>23</v>
      </c>
      <c r="B33" s="13">
        <v>2.2400000000000002</v>
      </c>
      <c r="C33" s="13">
        <v>0.79</v>
      </c>
      <c r="D33" s="12">
        <f t="shared" si="0"/>
        <v>1.0047694753577108</v>
      </c>
      <c r="E33" s="15"/>
      <c r="G33" s="14">
        <v>23</v>
      </c>
      <c r="H33" s="13">
        <v>2.23</v>
      </c>
      <c r="I33" s="13">
        <v>0.87</v>
      </c>
      <c r="J33" s="12">
        <f t="shared" si="1"/>
        <v>1.0429570429570432</v>
      </c>
      <c r="K33" s="15"/>
      <c r="M33" s="14">
        <v>23</v>
      </c>
      <c r="N33" s="13">
        <v>2.23</v>
      </c>
      <c r="O33" s="13">
        <v>0.87</v>
      </c>
      <c r="P33" s="12">
        <f t="shared" si="2"/>
        <v>1.0497737556561086</v>
      </c>
      <c r="Q33" s="15"/>
    </row>
    <row r="34" spans="1:17" s="11" customFormat="1" ht="19.5" customHeight="1">
      <c r="A34" s="14">
        <v>24</v>
      </c>
      <c r="B34" s="13">
        <v>2.2400000000000002</v>
      </c>
      <c r="C34" s="13">
        <v>0.72</v>
      </c>
      <c r="D34" s="12">
        <f t="shared" si="0"/>
        <v>0.9157392686804452</v>
      </c>
      <c r="E34" s="15"/>
      <c r="G34" s="14">
        <v>24</v>
      </c>
      <c r="H34" s="13">
        <v>2.23</v>
      </c>
      <c r="I34" s="13">
        <v>0.83</v>
      </c>
      <c r="J34" s="12">
        <f t="shared" si="1"/>
        <v>0.99500499500499517</v>
      </c>
      <c r="K34" s="15"/>
      <c r="M34" s="14">
        <v>24</v>
      </c>
      <c r="N34" s="13">
        <v>2.23</v>
      </c>
      <c r="O34" s="13">
        <v>0.81</v>
      </c>
      <c r="P34" s="12">
        <f t="shared" si="2"/>
        <v>0.97737556561085992</v>
      </c>
      <c r="Q34" s="15"/>
    </row>
    <row r="35" spans="1:17">
      <c r="A35" s="45" t="s">
        <v>41</v>
      </c>
      <c r="B35" s="46">
        <f>AVERAGE(B11:B34)</f>
        <v>2.2387500000000009</v>
      </c>
      <c r="C35" s="46">
        <f>AVERAGE(C11:C34)</f>
        <v>0.78624999999999989</v>
      </c>
      <c r="D35" s="47">
        <f>AVERAGE(D11:D34)</f>
        <v>1.0000000000000002</v>
      </c>
      <c r="E35" s="48"/>
      <c r="G35" s="45" t="s">
        <v>41</v>
      </c>
      <c r="H35" s="46">
        <f>AVERAGE(H11:H34)</f>
        <v>2.2337499999999992</v>
      </c>
      <c r="I35" s="46">
        <f>AVERAGE(I11:I34)</f>
        <v>0.8341666666666665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2.2320833333333328</v>
      </c>
      <c r="O35" s="46">
        <f>AVERAGE(O11:O34)</f>
        <v>0.82874999999999988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dimension ref="A1:Q35"/>
  <sheetViews>
    <sheetView topLeftCell="A13" zoomScale="85" zoomScaleNormal="85" workbookViewId="0">
      <selection activeCell="T24" sqref="T24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23</v>
      </c>
      <c r="K4" s="36"/>
      <c r="M4" s="33" t="s">
        <v>4</v>
      </c>
      <c r="N4" s="19" t="s">
        <v>55</v>
      </c>
      <c r="O4" s="35" t="s">
        <v>12</v>
      </c>
      <c r="P4" s="37">
        <v>23</v>
      </c>
      <c r="Q4" s="36"/>
    </row>
    <row r="5" spans="1:17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53.59</v>
      </c>
      <c r="E5" s="36"/>
      <c r="G5" s="33" t="s">
        <v>15</v>
      </c>
      <c r="H5" s="19" t="s">
        <v>56</v>
      </c>
      <c r="I5" s="35" t="s">
        <v>9</v>
      </c>
      <c r="J5" s="49">
        <f>SUM(H11:H34)</f>
        <v>53.700000000000017</v>
      </c>
      <c r="K5" s="36"/>
      <c r="M5" s="33" t="s">
        <v>15</v>
      </c>
      <c r="N5" s="19" t="s">
        <v>56</v>
      </c>
      <c r="O5" s="35" t="s">
        <v>9</v>
      </c>
      <c r="P5" s="49">
        <f>SUM(N11:N34)</f>
        <v>53.6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38">
        <v>0.8620833333333332</v>
      </c>
      <c r="E8" s="39"/>
      <c r="G8" s="9" t="s">
        <v>6</v>
      </c>
      <c r="H8" s="19" t="s">
        <v>58</v>
      </c>
      <c r="I8" s="35" t="s">
        <v>16</v>
      </c>
      <c r="J8" s="38">
        <v>0.70416666666666672</v>
      </c>
      <c r="K8" s="39"/>
      <c r="M8" s="9" t="s">
        <v>6</v>
      </c>
      <c r="N8" s="19" t="s">
        <v>58</v>
      </c>
      <c r="O8" s="35" t="s">
        <v>16</v>
      </c>
      <c r="P8" s="38">
        <v>0.70416666666666672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24">
        <v>1</v>
      </c>
      <c r="B11" s="24">
        <v>2.2400000000000002</v>
      </c>
      <c r="C11" s="24">
        <v>0.9</v>
      </c>
      <c r="D11" s="28">
        <f>C11/D$8</f>
        <v>1.0439826002899955</v>
      </c>
      <c r="E11" s="24"/>
      <c r="G11" s="24">
        <v>1</v>
      </c>
      <c r="H11" s="24">
        <v>2.2400000000000002</v>
      </c>
      <c r="I11" s="24">
        <v>0.6</v>
      </c>
      <c r="J11" s="28">
        <f>I11/J$8</f>
        <v>0.85207100591715967</v>
      </c>
      <c r="K11" s="24"/>
      <c r="M11" s="24">
        <v>1</v>
      </c>
      <c r="N11" s="24">
        <v>2.2400000000000002</v>
      </c>
      <c r="O11" s="24">
        <v>0.71</v>
      </c>
      <c r="P11" s="28">
        <f>O11/P$8</f>
        <v>1.008284023668639</v>
      </c>
      <c r="Q11" s="24"/>
    </row>
    <row r="12" spans="1:17" s="11" customFormat="1" ht="19.5" customHeight="1">
      <c r="A12" s="17">
        <v>2</v>
      </c>
      <c r="B12" s="17">
        <v>2.2599999999999998</v>
      </c>
      <c r="C12" s="17">
        <v>0.89</v>
      </c>
      <c r="D12" s="29">
        <f>C12/D$8</f>
        <v>1.0323827936201064</v>
      </c>
      <c r="E12" s="17" t="s">
        <v>19</v>
      </c>
      <c r="G12" s="17">
        <v>2</v>
      </c>
      <c r="H12" s="17">
        <v>2.2200000000000002</v>
      </c>
      <c r="I12" s="17">
        <v>0.72</v>
      </c>
      <c r="J12" s="29">
        <f>I12/J$8</f>
        <v>1.0224852071005917</v>
      </c>
      <c r="K12" s="17" t="s">
        <v>19</v>
      </c>
      <c r="M12" s="17">
        <v>2</v>
      </c>
      <c r="N12" s="17">
        <v>2.2200000000000002</v>
      </c>
      <c r="O12" s="17">
        <v>0.76</v>
      </c>
      <c r="P12" s="29">
        <f>O12/P$8</f>
        <v>1.0792899408284022</v>
      </c>
      <c r="Q12" s="17" t="s">
        <v>19</v>
      </c>
    </row>
    <row r="13" spans="1:17" s="11" customFormat="1" ht="19.5" customHeight="1">
      <c r="A13" s="24">
        <v>3</v>
      </c>
      <c r="B13" s="24">
        <v>2.2400000000000002</v>
      </c>
      <c r="C13" s="24">
        <v>0.88</v>
      </c>
      <c r="D13" s="28">
        <f t="shared" ref="D13:D34" si="0">C13/D$8</f>
        <v>1.0207829869502176</v>
      </c>
      <c r="E13" s="24"/>
      <c r="G13" s="24">
        <v>3</v>
      </c>
      <c r="H13" s="24">
        <v>2.2400000000000002</v>
      </c>
      <c r="I13" s="24">
        <v>0.72</v>
      </c>
      <c r="J13" s="28">
        <f t="shared" ref="J13:J34" si="1">I13/J$8</f>
        <v>1.0224852071005917</v>
      </c>
      <c r="K13" s="24"/>
      <c r="M13" s="24">
        <v>3</v>
      </c>
      <c r="N13" s="24">
        <v>2.2400000000000002</v>
      </c>
      <c r="O13" s="24">
        <v>0.68</v>
      </c>
      <c r="P13" s="28">
        <f t="shared" ref="P13:P34" si="2">O13/P$8</f>
        <v>0.96568047337278107</v>
      </c>
      <c r="Q13" s="24"/>
    </row>
    <row r="14" spans="1:17" s="11" customFormat="1" ht="19.5" customHeight="1">
      <c r="A14" s="17">
        <v>4</v>
      </c>
      <c r="B14" s="17">
        <v>2.25</v>
      </c>
      <c r="C14" s="17">
        <v>0.84</v>
      </c>
      <c r="D14" s="29">
        <f t="shared" si="0"/>
        <v>0.97438376027066231</v>
      </c>
      <c r="E14" s="17" t="s">
        <v>19</v>
      </c>
      <c r="G14" s="17">
        <v>4</v>
      </c>
      <c r="H14" s="17">
        <v>2.2400000000000002</v>
      </c>
      <c r="I14" s="17">
        <v>0.73</v>
      </c>
      <c r="J14" s="29">
        <f t="shared" si="1"/>
        <v>1.0366863905325443</v>
      </c>
      <c r="K14" s="17" t="s">
        <v>19</v>
      </c>
      <c r="M14" s="17">
        <v>4</v>
      </c>
      <c r="N14" s="17">
        <v>2.2400000000000002</v>
      </c>
      <c r="O14" s="17">
        <v>0.68</v>
      </c>
      <c r="P14" s="29">
        <f t="shared" si="2"/>
        <v>0.96568047337278107</v>
      </c>
      <c r="Q14" s="17" t="s">
        <v>19</v>
      </c>
    </row>
    <row r="15" spans="1:17" s="11" customFormat="1" ht="19.5" customHeight="1">
      <c r="A15" s="24">
        <v>5</v>
      </c>
      <c r="B15" s="24">
        <v>2.2400000000000002</v>
      </c>
      <c r="C15" s="24">
        <v>0.91</v>
      </c>
      <c r="D15" s="28">
        <f t="shared" si="0"/>
        <v>1.0555824069598843</v>
      </c>
      <c r="E15" s="24"/>
      <c r="G15" s="24">
        <v>5</v>
      </c>
      <c r="H15" s="24">
        <v>2.2400000000000002</v>
      </c>
      <c r="I15" s="24">
        <v>0.71</v>
      </c>
      <c r="J15" s="28">
        <f t="shared" si="1"/>
        <v>1.008284023668639</v>
      </c>
      <c r="K15" s="24"/>
      <c r="M15" s="24">
        <v>5</v>
      </c>
      <c r="N15" s="24">
        <v>2.2400000000000002</v>
      </c>
      <c r="O15" s="24">
        <v>0.69</v>
      </c>
      <c r="P15" s="28">
        <f t="shared" si="2"/>
        <v>0.9798816568047336</v>
      </c>
      <c r="Q15" s="24"/>
    </row>
    <row r="16" spans="1:17" s="11" customFormat="1" ht="19.5" customHeight="1">
      <c r="A16" s="24">
        <v>6</v>
      </c>
      <c r="B16" s="24">
        <v>2.2400000000000002</v>
      </c>
      <c r="C16" s="24">
        <v>0.88</v>
      </c>
      <c r="D16" s="28">
        <f t="shared" si="0"/>
        <v>1.0207829869502176</v>
      </c>
      <c r="E16" s="24"/>
      <c r="G16" s="24">
        <v>6</v>
      </c>
      <c r="H16" s="24">
        <v>2.2400000000000002</v>
      </c>
      <c r="I16" s="24">
        <v>0.69</v>
      </c>
      <c r="J16" s="28">
        <f t="shared" si="1"/>
        <v>0.9798816568047336</v>
      </c>
      <c r="K16" s="24"/>
      <c r="M16" s="24">
        <v>6</v>
      </c>
      <c r="N16" s="24">
        <v>2.23</v>
      </c>
      <c r="O16" s="24">
        <v>0.64</v>
      </c>
      <c r="P16" s="28">
        <f t="shared" si="2"/>
        <v>0.90887573964497037</v>
      </c>
      <c r="Q16" s="24"/>
    </row>
    <row r="17" spans="1:17" s="11" customFormat="1" ht="19.5" customHeight="1">
      <c r="A17" s="17">
        <v>7</v>
      </c>
      <c r="B17" s="17">
        <v>2.2200000000000002</v>
      </c>
      <c r="C17" s="17">
        <v>0.86</v>
      </c>
      <c r="D17" s="29">
        <f t="shared" si="0"/>
        <v>0.99758337361043992</v>
      </c>
      <c r="E17" s="17" t="s">
        <v>19</v>
      </c>
      <c r="G17" s="17">
        <v>7</v>
      </c>
      <c r="H17" s="17">
        <v>2.2400000000000002</v>
      </c>
      <c r="I17" s="17">
        <v>0.72</v>
      </c>
      <c r="J17" s="29">
        <f t="shared" si="1"/>
        <v>1.0224852071005917</v>
      </c>
      <c r="K17" s="17" t="s">
        <v>19</v>
      </c>
      <c r="M17" s="17">
        <v>7</v>
      </c>
      <c r="N17" s="17">
        <v>2.23</v>
      </c>
      <c r="O17" s="17">
        <v>0.68</v>
      </c>
      <c r="P17" s="29">
        <f t="shared" si="2"/>
        <v>0.96568047337278107</v>
      </c>
      <c r="Q17" s="17" t="s">
        <v>19</v>
      </c>
    </row>
    <row r="18" spans="1:17" s="11" customFormat="1" ht="19.5" customHeight="1">
      <c r="A18" s="24">
        <v>8</v>
      </c>
      <c r="B18" s="24">
        <v>2.2200000000000002</v>
      </c>
      <c r="C18" s="24">
        <v>0.93</v>
      </c>
      <c r="D18" s="28">
        <f t="shared" si="0"/>
        <v>1.0787820202996619</v>
      </c>
      <c r="E18" s="24"/>
      <c r="G18" s="24">
        <v>8</v>
      </c>
      <c r="H18" s="24">
        <v>2.2400000000000002</v>
      </c>
      <c r="I18" s="24">
        <v>0.72</v>
      </c>
      <c r="J18" s="28">
        <f t="shared" si="1"/>
        <v>1.0224852071005917</v>
      </c>
      <c r="K18" s="24"/>
      <c r="M18" s="24">
        <v>8</v>
      </c>
      <c r="N18" s="24">
        <v>2.2400000000000002</v>
      </c>
      <c r="O18" s="24">
        <v>0.62</v>
      </c>
      <c r="P18" s="28">
        <f t="shared" si="2"/>
        <v>0.88047337278106497</v>
      </c>
      <c r="Q18" s="24"/>
    </row>
    <row r="19" spans="1:17" s="11" customFormat="1" ht="19.5" customHeight="1">
      <c r="A19" s="17">
        <v>9</v>
      </c>
      <c r="B19" s="17">
        <v>2.23</v>
      </c>
      <c r="C19" s="17">
        <v>0.95</v>
      </c>
      <c r="D19" s="29">
        <f t="shared" si="0"/>
        <v>1.1019816336394395</v>
      </c>
      <c r="E19" s="17" t="s">
        <v>19</v>
      </c>
      <c r="G19" s="17">
        <v>9</v>
      </c>
      <c r="H19" s="17">
        <v>2.23</v>
      </c>
      <c r="I19" s="17">
        <v>0.61</v>
      </c>
      <c r="J19" s="29">
        <f t="shared" si="1"/>
        <v>0.86627218934911232</v>
      </c>
      <c r="K19" s="17" t="s">
        <v>19</v>
      </c>
      <c r="M19" s="17">
        <v>9</v>
      </c>
      <c r="N19" s="17">
        <v>2.2200000000000002</v>
      </c>
      <c r="O19" s="17">
        <v>0.67</v>
      </c>
      <c r="P19" s="29">
        <f t="shared" si="2"/>
        <v>0.95147928994082842</v>
      </c>
      <c r="Q19" s="17" t="s">
        <v>19</v>
      </c>
    </row>
    <row r="20" spans="1:17" s="11" customFormat="1" ht="19.5" customHeight="1">
      <c r="A20" s="24">
        <v>10</v>
      </c>
      <c r="B20" s="24">
        <v>2.23</v>
      </c>
      <c r="C20" s="24">
        <v>0.88</v>
      </c>
      <c r="D20" s="28">
        <f t="shared" si="0"/>
        <v>1.0207829869502176</v>
      </c>
      <c r="E20" s="24"/>
      <c r="G20" s="24">
        <v>10</v>
      </c>
      <c r="H20" s="24">
        <v>2.2400000000000002</v>
      </c>
      <c r="I20" s="24">
        <v>0.7</v>
      </c>
      <c r="J20" s="28">
        <f t="shared" si="1"/>
        <v>0.99408284023668625</v>
      </c>
      <c r="K20" s="24"/>
      <c r="M20" s="24">
        <v>10</v>
      </c>
      <c r="N20" s="24">
        <v>2.23</v>
      </c>
      <c r="O20" s="24">
        <v>0.66</v>
      </c>
      <c r="P20" s="28">
        <f t="shared" si="2"/>
        <v>0.93727810650887566</v>
      </c>
      <c r="Q20" s="24"/>
    </row>
    <row r="21" spans="1:17" s="11" customFormat="1" ht="19.5" customHeight="1">
      <c r="A21" s="24">
        <v>11</v>
      </c>
      <c r="B21" s="24">
        <v>2.2200000000000002</v>
      </c>
      <c r="C21" s="24">
        <v>0.82</v>
      </c>
      <c r="D21" s="28">
        <f t="shared" si="0"/>
        <v>0.9511841469308846</v>
      </c>
      <c r="E21" s="24"/>
      <c r="G21" s="24">
        <v>11</v>
      </c>
      <c r="H21" s="24">
        <v>2.23</v>
      </c>
      <c r="I21" s="24">
        <v>0.71</v>
      </c>
      <c r="J21" s="28">
        <f t="shared" si="1"/>
        <v>1.008284023668639</v>
      </c>
      <c r="K21" s="24"/>
      <c r="M21" s="24">
        <v>11</v>
      </c>
      <c r="N21" s="24">
        <v>2.23</v>
      </c>
      <c r="O21" s="24">
        <v>0.75</v>
      </c>
      <c r="P21" s="28">
        <f t="shared" si="2"/>
        <v>1.0650887573964496</v>
      </c>
      <c r="Q21" s="24"/>
    </row>
    <row r="22" spans="1:17" s="11" customFormat="1" ht="19.5" customHeight="1">
      <c r="A22" s="24">
        <v>12</v>
      </c>
      <c r="B22" s="24">
        <v>2.2400000000000002</v>
      </c>
      <c r="C22" s="24">
        <v>0.85</v>
      </c>
      <c r="D22" s="28">
        <f t="shared" si="0"/>
        <v>0.98598356694055111</v>
      </c>
      <c r="E22" s="24"/>
      <c r="G22" s="24">
        <v>12</v>
      </c>
      <c r="H22" s="24">
        <v>2.2400000000000002</v>
      </c>
      <c r="I22" s="24">
        <v>0.79</v>
      </c>
      <c r="J22" s="28">
        <f t="shared" si="1"/>
        <v>1.1218934911242604</v>
      </c>
      <c r="K22" s="24"/>
      <c r="M22" s="24">
        <v>12</v>
      </c>
      <c r="N22" s="24">
        <v>2.2400000000000002</v>
      </c>
      <c r="O22" s="24">
        <v>0.77</v>
      </c>
      <c r="P22" s="28">
        <f t="shared" si="2"/>
        <v>1.0934911242603549</v>
      </c>
      <c r="Q22" s="24"/>
    </row>
    <row r="23" spans="1:17" s="11" customFormat="1" ht="19.5" customHeight="1">
      <c r="A23" s="24">
        <v>13</v>
      </c>
      <c r="B23" s="24">
        <v>2.23</v>
      </c>
      <c r="C23" s="24">
        <v>0.85</v>
      </c>
      <c r="D23" s="28">
        <f t="shared" si="0"/>
        <v>0.98598356694055111</v>
      </c>
      <c r="E23" s="24"/>
      <c r="G23" s="24">
        <v>13</v>
      </c>
      <c r="H23" s="24">
        <v>2.25</v>
      </c>
      <c r="I23" s="24">
        <v>0.84</v>
      </c>
      <c r="J23" s="28">
        <f t="shared" si="1"/>
        <v>1.1928994082840236</v>
      </c>
      <c r="K23" s="24"/>
      <c r="M23" s="24">
        <v>13</v>
      </c>
      <c r="N23" s="24">
        <v>2.2400000000000002</v>
      </c>
      <c r="O23" s="24">
        <v>0.77</v>
      </c>
      <c r="P23" s="28">
        <f t="shared" si="2"/>
        <v>1.0934911242603549</v>
      </c>
      <c r="Q23" s="24"/>
    </row>
    <row r="24" spans="1:17" s="11" customFormat="1" ht="19.5" customHeight="1">
      <c r="A24" s="24">
        <v>14</v>
      </c>
      <c r="B24" s="24">
        <v>2.2200000000000002</v>
      </c>
      <c r="C24" s="24">
        <v>0.87</v>
      </c>
      <c r="D24" s="28">
        <f t="shared" si="0"/>
        <v>1.0091831802803288</v>
      </c>
      <c r="E24" s="24"/>
      <c r="G24" s="24">
        <v>14</v>
      </c>
      <c r="H24" s="24">
        <v>2.23</v>
      </c>
      <c r="I24" s="24">
        <v>0.67</v>
      </c>
      <c r="J24" s="28">
        <f t="shared" si="1"/>
        <v>0.95147928994082842</v>
      </c>
      <c r="K24" s="24"/>
      <c r="M24" s="24">
        <v>14</v>
      </c>
      <c r="N24" s="24">
        <v>2.23</v>
      </c>
      <c r="O24" s="24">
        <v>0.72</v>
      </c>
      <c r="P24" s="28">
        <f t="shared" si="2"/>
        <v>1.0224852071005917</v>
      </c>
      <c r="Q24" s="24"/>
    </row>
    <row r="25" spans="1:17" s="11" customFormat="1" ht="19.5" customHeight="1">
      <c r="A25" s="24">
        <v>15</v>
      </c>
      <c r="B25" s="24">
        <v>2.2400000000000002</v>
      </c>
      <c r="C25" s="24">
        <v>0.84</v>
      </c>
      <c r="D25" s="28">
        <f t="shared" si="0"/>
        <v>0.97438376027066231</v>
      </c>
      <c r="E25" s="24"/>
      <c r="G25" s="24">
        <v>15</v>
      </c>
      <c r="H25" s="24">
        <v>2.2400000000000002</v>
      </c>
      <c r="I25" s="24">
        <v>0.66</v>
      </c>
      <c r="J25" s="28">
        <f t="shared" si="1"/>
        <v>0.93727810650887566</v>
      </c>
      <c r="K25" s="24"/>
      <c r="M25" s="24">
        <v>15</v>
      </c>
      <c r="N25" s="24">
        <v>2.2400000000000002</v>
      </c>
      <c r="O25" s="24">
        <v>0.7</v>
      </c>
      <c r="P25" s="28">
        <f t="shared" si="2"/>
        <v>0.99408284023668625</v>
      </c>
      <c r="Q25" s="24"/>
    </row>
    <row r="26" spans="1:17" s="11" customFormat="1" ht="19.5" customHeight="1">
      <c r="A26" s="24">
        <v>16</v>
      </c>
      <c r="B26" s="24">
        <v>2.2200000000000002</v>
      </c>
      <c r="C26" s="24">
        <v>0.94</v>
      </c>
      <c r="D26" s="28">
        <f t="shared" si="0"/>
        <v>1.0903818269695507</v>
      </c>
      <c r="E26" s="24"/>
      <c r="G26" s="24">
        <v>16</v>
      </c>
      <c r="H26" s="24">
        <v>2.2400000000000002</v>
      </c>
      <c r="I26" s="24">
        <v>0.68</v>
      </c>
      <c r="J26" s="28">
        <f t="shared" si="1"/>
        <v>0.96568047337278107</v>
      </c>
      <c r="K26" s="24"/>
      <c r="M26" s="24">
        <v>16</v>
      </c>
      <c r="N26" s="24">
        <v>2.23</v>
      </c>
      <c r="O26" s="24">
        <v>0.64</v>
      </c>
      <c r="P26" s="28">
        <f t="shared" si="2"/>
        <v>0.90887573964497037</v>
      </c>
      <c r="Q26" s="24"/>
    </row>
    <row r="27" spans="1:17" s="11" customFormat="1" ht="19.5" customHeight="1">
      <c r="A27" s="17">
        <v>17</v>
      </c>
      <c r="B27" s="17">
        <v>2.2000000000000002</v>
      </c>
      <c r="C27" s="17">
        <v>0.81</v>
      </c>
      <c r="D27" s="29">
        <f t="shared" si="0"/>
        <v>0.93958434026099591</v>
      </c>
      <c r="E27" s="17" t="s">
        <v>19</v>
      </c>
      <c r="G27" s="17">
        <v>17</v>
      </c>
      <c r="H27" s="17">
        <v>2.2400000000000002</v>
      </c>
      <c r="I27" s="17">
        <v>0.66</v>
      </c>
      <c r="J27" s="29">
        <f t="shared" si="1"/>
        <v>0.93727810650887566</v>
      </c>
      <c r="K27" s="17" t="s">
        <v>19</v>
      </c>
      <c r="M27" s="17">
        <v>17</v>
      </c>
      <c r="N27" s="17">
        <v>2.23</v>
      </c>
      <c r="O27" s="17">
        <v>0.63</v>
      </c>
      <c r="P27" s="29">
        <f t="shared" si="2"/>
        <v>0.89467455621301772</v>
      </c>
      <c r="Q27" s="17" t="s">
        <v>19</v>
      </c>
    </row>
    <row r="28" spans="1:17" s="11" customFormat="1" ht="19.5" customHeight="1">
      <c r="A28" s="24">
        <v>18</v>
      </c>
      <c r="B28" s="24">
        <v>2.2400000000000002</v>
      </c>
      <c r="C28" s="24">
        <v>0.83</v>
      </c>
      <c r="D28" s="28">
        <f t="shared" si="0"/>
        <v>0.9627839536007734</v>
      </c>
      <c r="E28" s="24"/>
      <c r="G28" s="24">
        <v>18</v>
      </c>
      <c r="H28" s="24">
        <v>2.2400000000000002</v>
      </c>
      <c r="I28" s="24">
        <v>0.66</v>
      </c>
      <c r="J28" s="28">
        <f t="shared" si="1"/>
        <v>0.93727810650887566</v>
      </c>
      <c r="K28" s="24"/>
      <c r="M28" s="24">
        <v>18</v>
      </c>
      <c r="N28" s="24">
        <v>2.23</v>
      </c>
      <c r="O28" s="24">
        <v>0.74</v>
      </c>
      <c r="P28" s="28">
        <f t="shared" si="2"/>
        <v>1.0508875739644969</v>
      </c>
      <c r="Q28" s="24"/>
    </row>
    <row r="29" spans="1:17" s="11" customFormat="1" ht="19.5" customHeight="1">
      <c r="A29" s="24">
        <v>19</v>
      </c>
      <c r="B29" s="24">
        <v>2.2200000000000002</v>
      </c>
      <c r="C29" s="24">
        <v>0.85</v>
      </c>
      <c r="D29" s="28">
        <f t="shared" si="0"/>
        <v>0.98598356694055111</v>
      </c>
      <c r="E29" s="24"/>
      <c r="G29" s="24">
        <v>19</v>
      </c>
      <c r="H29" s="24">
        <v>2.2400000000000002</v>
      </c>
      <c r="I29" s="24">
        <v>0.7</v>
      </c>
      <c r="J29" s="28">
        <f t="shared" si="1"/>
        <v>0.99408284023668625</v>
      </c>
      <c r="K29" s="24"/>
      <c r="M29" s="24">
        <v>19</v>
      </c>
      <c r="N29" s="24">
        <v>2.2400000000000002</v>
      </c>
      <c r="O29" s="24">
        <v>0.7</v>
      </c>
      <c r="P29" s="28">
        <f t="shared" si="2"/>
        <v>0.99408284023668625</v>
      </c>
      <c r="Q29" s="24"/>
    </row>
    <row r="30" spans="1:17" s="11" customFormat="1" ht="19.5" customHeight="1">
      <c r="A30" s="24">
        <v>20</v>
      </c>
      <c r="B30" s="24">
        <v>2.2200000000000002</v>
      </c>
      <c r="C30" s="24">
        <v>0.82</v>
      </c>
      <c r="D30" s="28">
        <f t="shared" si="0"/>
        <v>0.9511841469308846</v>
      </c>
      <c r="E30" s="24"/>
      <c r="G30" s="24">
        <v>20</v>
      </c>
      <c r="H30" s="24">
        <v>2.2400000000000002</v>
      </c>
      <c r="I30" s="24">
        <v>0.75</v>
      </c>
      <c r="J30" s="28">
        <f t="shared" si="1"/>
        <v>1.0650887573964496</v>
      </c>
      <c r="K30" s="24"/>
      <c r="M30" s="24">
        <v>20</v>
      </c>
      <c r="N30" s="24">
        <v>2.2400000000000002</v>
      </c>
      <c r="O30" s="24">
        <v>0.78</v>
      </c>
      <c r="P30" s="28">
        <f t="shared" si="2"/>
        <v>1.1076923076923078</v>
      </c>
      <c r="Q30" s="24"/>
    </row>
    <row r="31" spans="1:17" s="11" customFormat="1" ht="19.5" customHeight="1">
      <c r="A31" s="17">
        <v>21</v>
      </c>
      <c r="B31" s="17">
        <v>2.2400000000000002</v>
      </c>
      <c r="C31" s="17">
        <v>0.82</v>
      </c>
      <c r="D31" s="29">
        <f t="shared" si="0"/>
        <v>0.9511841469308846</v>
      </c>
      <c r="E31" s="17" t="s">
        <v>19</v>
      </c>
      <c r="G31" s="17">
        <v>21</v>
      </c>
      <c r="H31" s="17">
        <v>2.2400000000000002</v>
      </c>
      <c r="I31" s="17">
        <v>0.74</v>
      </c>
      <c r="J31" s="29">
        <f t="shared" si="1"/>
        <v>1.0508875739644969</v>
      </c>
      <c r="K31" s="17" t="s">
        <v>19</v>
      </c>
      <c r="M31" s="17">
        <v>21</v>
      </c>
      <c r="N31" s="17">
        <v>2.2400000000000002</v>
      </c>
      <c r="O31" s="17">
        <v>0.74</v>
      </c>
      <c r="P31" s="29">
        <f t="shared" si="2"/>
        <v>1.0508875739644969</v>
      </c>
      <c r="Q31" s="17" t="s">
        <v>19</v>
      </c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0.93958434026099591</v>
      </c>
      <c r="E32" s="24"/>
      <c r="G32" s="24">
        <v>22</v>
      </c>
      <c r="H32" s="24">
        <v>2.21</v>
      </c>
      <c r="I32" s="24">
        <v>0.77</v>
      </c>
      <c r="J32" s="28">
        <f t="shared" si="1"/>
        <v>1.0934911242603549</v>
      </c>
      <c r="K32" s="24"/>
      <c r="M32" s="24">
        <v>22</v>
      </c>
      <c r="N32" s="24">
        <v>2.21</v>
      </c>
      <c r="O32" s="24">
        <v>0.81</v>
      </c>
      <c r="P32" s="28">
        <f t="shared" si="2"/>
        <v>1.1502958579881657</v>
      </c>
      <c r="Q32" s="24"/>
    </row>
    <row r="33" spans="1:17" s="11" customFormat="1" ht="19.5" customHeight="1">
      <c r="A33" s="24">
        <v>23</v>
      </c>
      <c r="B33" s="24">
        <v>2.2400000000000002</v>
      </c>
      <c r="C33" s="24">
        <v>0.86</v>
      </c>
      <c r="D33" s="28">
        <f t="shared" si="0"/>
        <v>0.99758337361043992</v>
      </c>
      <c r="E33" s="24"/>
      <c r="G33" s="24">
        <v>23</v>
      </c>
      <c r="H33" s="24">
        <v>2.25</v>
      </c>
      <c r="I33" s="24">
        <v>0.68</v>
      </c>
      <c r="J33" s="28">
        <f t="shared" si="1"/>
        <v>0.96568047337278107</v>
      </c>
      <c r="K33" s="24"/>
      <c r="M33" s="24">
        <v>23</v>
      </c>
      <c r="N33" s="24">
        <v>2.2400000000000002</v>
      </c>
      <c r="O33" s="24">
        <v>0.71</v>
      </c>
      <c r="P33" s="28">
        <f t="shared" si="2"/>
        <v>1.008284023668639</v>
      </c>
      <c r="Q33" s="24"/>
    </row>
    <row r="34" spans="1:17" s="11" customFormat="1" ht="19.5" customHeight="1">
      <c r="A34" s="15">
        <v>24</v>
      </c>
      <c r="B34" s="13">
        <v>2.2400000000000002</v>
      </c>
      <c r="C34" s="13">
        <v>0.8</v>
      </c>
      <c r="D34" s="30">
        <f t="shared" si="0"/>
        <v>0.927984533591107</v>
      </c>
      <c r="E34" s="15"/>
      <c r="G34" s="15">
        <v>24</v>
      </c>
      <c r="H34" s="13">
        <v>2.2400000000000002</v>
      </c>
      <c r="I34" s="13">
        <v>0.67</v>
      </c>
      <c r="J34" s="30">
        <f t="shared" si="1"/>
        <v>0.95147928994082842</v>
      </c>
      <c r="K34" s="15"/>
      <c r="M34" s="15">
        <v>24</v>
      </c>
      <c r="N34" s="13">
        <v>2.23</v>
      </c>
      <c r="O34" s="13">
        <v>0.65</v>
      </c>
      <c r="P34" s="30">
        <f t="shared" si="2"/>
        <v>0.92307692307692302</v>
      </c>
      <c r="Q34" s="15"/>
    </row>
    <row r="35" spans="1:17">
      <c r="A35" s="45" t="s">
        <v>41</v>
      </c>
      <c r="B35" s="46">
        <f>AVERAGE(B11:B34)</f>
        <v>2.2329166666666667</v>
      </c>
      <c r="C35" s="46">
        <f>AVERAGE(C11:C34)</f>
        <v>0.8620833333333332</v>
      </c>
      <c r="D35" s="47">
        <f>AVERAGE(D11:D34)</f>
        <v>1.0000000000000002</v>
      </c>
      <c r="E35" s="48"/>
      <c r="G35" s="45" t="s">
        <v>41</v>
      </c>
      <c r="H35" s="46">
        <f>AVERAGE(H11:H34)</f>
        <v>2.2375000000000007</v>
      </c>
      <c r="I35" s="46">
        <f>AVERAGE(I11:I34)</f>
        <v>0.70416666666666672</v>
      </c>
      <c r="J35" s="47">
        <f>AVERAGE(J11:J34)</f>
        <v>1</v>
      </c>
      <c r="K35" s="48"/>
      <c r="M35" s="45" t="s">
        <v>41</v>
      </c>
      <c r="N35" s="46">
        <f>AVERAGE(N11:N34)</f>
        <v>2.2333333333333334</v>
      </c>
      <c r="O35" s="46">
        <f>AVERAGE(O11:O34)</f>
        <v>0.70416666666666661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dimension ref="A1:Q35"/>
  <sheetViews>
    <sheetView zoomScale="85" zoomScaleNormal="85" workbookViewId="0">
      <selection activeCell="R27" sqref="R2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2" max="12" width="8.796875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51</v>
      </c>
      <c r="C2" s="2"/>
      <c r="D2" s="2"/>
      <c r="E2" s="4"/>
      <c r="G2" s="7" t="s">
        <v>7</v>
      </c>
      <c r="H2" s="2" t="s">
        <v>51</v>
      </c>
      <c r="I2" s="2"/>
      <c r="J2" s="2"/>
      <c r="K2" s="4"/>
      <c r="M2" s="7" t="s">
        <v>7</v>
      </c>
      <c r="N2" s="2" t="s">
        <v>51</v>
      </c>
      <c r="O2" s="2"/>
      <c r="P2" s="2"/>
      <c r="Q2" s="4"/>
    </row>
    <row r="3" spans="1:17" s="8" customFormat="1" ht="21.75" customHeight="1">
      <c r="A3" s="33" t="s">
        <v>3</v>
      </c>
      <c r="B3" s="19" t="s">
        <v>54</v>
      </c>
      <c r="C3" s="35" t="s">
        <v>49</v>
      </c>
      <c r="D3" s="34" t="s">
        <v>50</v>
      </c>
      <c r="E3" s="36"/>
      <c r="G3" s="33" t="s">
        <v>3</v>
      </c>
      <c r="H3" s="19" t="s">
        <v>60</v>
      </c>
      <c r="I3" s="35" t="s">
        <v>49</v>
      </c>
      <c r="J3" s="34" t="s">
        <v>50</v>
      </c>
      <c r="K3" s="36"/>
      <c r="M3" s="33" t="s">
        <v>3</v>
      </c>
      <c r="N3" s="19" t="s">
        <v>110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55</v>
      </c>
      <c r="C4" s="35" t="s">
        <v>12</v>
      </c>
      <c r="D4" s="37">
        <v>24</v>
      </c>
      <c r="E4" s="36"/>
      <c r="G4" s="33" t="s">
        <v>4</v>
      </c>
      <c r="H4" s="19" t="s">
        <v>55</v>
      </c>
      <c r="I4" s="35" t="s">
        <v>12</v>
      </c>
      <c r="J4" s="37">
        <v>24</v>
      </c>
      <c r="K4" s="36"/>
      <c r="M4" s="33" t="s">
        <v>4</v>
      </c>
      <c r="N4" s="19" t="s">
        <v>55</v>
      </c>
      <c r="O4" s="35" t="s">
        <v>12</v>
      </c>
      <c r="P4" s="37">
        <v>24</v>
      </c>
      <c r="Q4" s="36"/>
    </row>
    <row r="5" spans="1:17" s="8" customFormat="1" ht="21.75" customHeight="1">
      <c r="A5" s="33" t="s">
        <v>15</v>
      </c>
      <c r="B5" s="19" t="s">
        <v>56</v>
      </c>
      <c r="C5" s="35" t="s">
        <v>9</v>
      </c>
      <c r="D5" s="37">
        <f>SUM(B11:B34)</f>
        <v>53.539999999999978</v>
      </c>
      <c r="E5" s="36"/>
      <c r="G5" s="33" t="s">
        <v>15</v>
      </c>
      <c r="H5" s="19" t="s">
        <v>56</v>
      </c>
      <c r="I5" s="35" t="s">
        <v>9</v>
      </c>
      <c r="J5" s="37">
        <f>SUM(H11:H34)</f>
        <v>53.539999999999971</v>
      </c>
      <c r="K5" s="36"/>
      <c r="M5" s="33" t="s">
        <v>15</v>
      </c>
      <c r="N5" s="19" t="s">
        <v>56</v>
      </c>
      <c r="O5" s="35" t="s">
        <v>9</v>
      </c>
      <c r="P5" s="37">
        <f>SUM(N11:N34)</f>
        <v>53.62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38">
        <f>AVERAGE(C11:C34)</f>
        <v>0.82499999999999984</v>
      </c>
      <c r="E8" s="39"/>
      <c r="G8" s="9" t="s">
        <v>6</v>
      </c>
      <c r="H8" s="19" t="s">
        <v>58</v>
      </c>
      <c r="I8" s="35" t="s">
        <v>16</v>
      </c>
      <c r="J8" s="38">
        <f>AVERAGE(I11:I34)</f>
        <v>0.84125000000000005</v>
      </c>
      <c r="K8" s="39"/>
      <c r="M8" s="9" t="s">
        <v>6</v>
      </c>
      <c r="N8" s="19" t="s">
        <v>58</v>
      </c>
      <c r="O8" s="35" t="s">
        <v>16</v>
      </c>
      <c r="P8" s="38">
        <f>AVERAGE(O11:O34)</f>
        <v>0.83166666666666655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2.23</v>
      </c>
      <c r="C11" s="15">
        <v>0.78</v>
      </c>
      <c r="D11" s="30">
        <f>C11/D$8</f>
        <v>0.94545454545454566</v>
      </c>
      <c r="E11" s="15"/>
      <c r="G11" s="15">
        <v>1</v>
      </c>
      <c r="H11" s="15">
        <v>2.23</v>
      </c>
      <c r="I11" s="15">
        <v>0.75</v>
      </c>
      <c r="J11" s="30">
        <f>I11/J$8</f>
        <v>0.89153046062407126</v>
      </c>
      <c r="K11" s="15"/>
      <c r="M11" s="15">
        <v>1</v>
      </c>
      <c r="N11" s="15">
        <v>2.23</v>
      </c>
      <c r="O11" s="15">
        <v>0.74</v>
      </c>
      <c r="P11" s="30">
        <f>O11/P$8</f>
        <v>0.88977955911823658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0.75</v>
      </c>
      <c r="D12" s="30">
        <f>C12/D$8</f>
        <v>0.90909090909090928</v>
      </c>
      <c r="E12" s="15"/>
      <c r="G12" s="15">
        <v>2</v>
      </c>
      <c r="H12" s="15">
        <v>2.23</v>
      </c>
      <c r="I12" s="15">
        <v>0.8</v>
      </c>
      <c r="J12" s="30">
        <f>I12/J$8</f>
        <v>0.95096582466567603</v>
      </c>
      <c r="K12" s="15"/>
      <c r="M12" s="15">
        <v>2</v>
      </c>
      <c r="N12" s="15">
        <v>2.23</v>
      </c>
      <c r="O12" s="15">
        <v>0.82</v>
      </c>
      <c r="P12" s="30">
        <f>O12/P$8</f>
        <v>0.98597194388777565</v>
      </c>
      <c r="Q12" s="15"/>
    </row>
    <row r="13" spans="1:17" s="11" customFormat="1" ht="19.5" customHeight="1">
      <c r="A13" s="15">
        <v>3</v>
      </c>
      <c r="B13" s="15">
        <v>2.23</v>
      </c>
      <c r="C13" s="15">
        <v>0.82</v>
      </c>
      <c r="D13" s="30">
        <f t="shared" ref="D13:D34" si="0">C13/D$8</f>
        <v>0.99393939393939412</v>
      </c>
      <c r="E13" s="15"/>
      <c r="G13" s="15">
        <v>3</v>
      </c>
      <c r="H13" s="15">
        <v>2.23</v>
      </c>
      <c r="I13" s="15">
        <v>0.87</v>
      </c>
      <c r="J13" s="30">
        <f t="shared" ref="J13:J34" si="1">I13/J$8</f>
        <v>1.0341753343239226</v>
      </c>
      <c r="K13" s="15"/>
      <c r="M13" s="15">
        <v>3</v>
      </c>
      <c r="N13" s="15">
        <v>2.23</v>
      </c>
      <c r="O13" s="15">
        <v>0.81</v>
      </c>
      <c r="P13" s="30">
        <f t="shared" ref="P13:P34" si="2">O13/P$8</f>
        <v>0.97394789579158336</v>
      </c>
      <c r="Q13" s="15"/>
    </row>
    <row r="14" spans="1:17" s="11" customFormat="1" ht="19.5" customHeight="1">
      <c r="A14" s="15">
        <v>4</v>
      </c>
      <c r="B14" s="15">
        <v>2.23</v>
      </c>
      <c r="C14" s="15">
        <v>0.86</v>
      </c>
      <c r="D14" s="30">
        <f t="shared" si="0"/>
        <v>1.0424242424242427</v>
      </c>
      <c r="E14" s="15"/>
      <c r="G14" s="15">
        <v>4</v>
      </c>
      <c r="H14" s="15">
        <v>2.23</v>
      </c>
      <c r="I14" s="15">
        <v>0.84</v>
      </c>
      <c r="J14" s="30">
        <f t="shared" si="1"/>
        <v>0.99851411589895978</v>
      </c>
      <c r="K14" s="15"/>
      <c r="M14" s="15">
        <v>4</v>
      </c>
      <c r="N14" s="15">
        <v>2.23</v>
      </c>
      <c r="O14" s="15">
        <v>0.84</v>
      </c>
      <c r="P14" s="30">
        <f t="shared" si="2"/>
        <v>1.0100200400801604</v>
      </c>
      <c r="Q14" s="15"/>
    </row>
    <row r="15" spans="1:17" s="11" customFormat="1" ht="19.5" customHeight="1">
      <c r="A15" s="15">
        <v>5</v>
      </c>
      <c r="B15" s="15">
        <v>2.2200000000000002</v>
      </c>
      <c r="C15" s="15">
        <v>0.83</v>
      </c>
      <c r="D15" s="30">
        <f t="shared" si="0"/>
        <v>1.0060606060606061</v>
      </c>
      <c r="E15" s="15"/>
      <c r="G15" s="15">
        <v>5</v>
      </c>
      <c r="H15" s="15">
        <v>2.2200000000000002</v>
      </c>
      <c r="I15" s="15">
        <v>0.85</v>
      </c>
      <c r="J15" s="30">
        <f t="shared" si="1"/>
        <v>1.0104011887072808</v>
      </c>
      <c r="K15" s="15"/>
      <c r="M15" s="15">
        <v>5</v>
      </c>
      <c r="N15" s="15">
        <v>2.2200000000000002</v>
      </c>
      <c r="O15" s="15">
        <v>0.91</v>
      </c>
      <c r="P15" s="30">
        <f t="shared" si="2"/>
        <v>1.0941883767535072</v>
      </c>
      <c r="Q15" s="15"/>
    </row>
    <row r="16" spans="1:17" s="11" customFormat="1" ht="19.5" customHeight="1">
      <c r="A16" s="17">
        <v>6</v>
      </c>
      <c r="B16" s="17">
        <v>2.23</v>
      </c>
      <c r="C16" s="17">
        <v>0.73</v>
      </c>
      <c r="D16" s="29">
        <f t="shared" si="0"/>
        <v>0.884848484848485</v>
      </c>
      <c r="E16" s="17" t="s">
        <v>52</v>
      </c>
      <c r="G16" s="17">
        <v>6</v>
      </c>
      <c r="H16" s="17">
        <v>2.23</v>
      </c>
      <c r="I16" s="17">
        <v>0.88</v>
      </c>
      <c r="J16" s="29">
        <f t="shared" si="1"/>
        <v>1.0460624071322435</v>
      </c>
      <c r="K16" s="17" t="s">
        <v>52</v>
      </c>
      <c r="M16" s="17">
        <v>6</v>
      </c>
      <c r="N16" s="17">
        <v>2.23</v>
      </c>
      <c r="O16" s="17">
        <v>0.84</v>
      </c>
      <c r="P16" s="29">
        <f t="shared" si="2"/>
        <v>1.0100200400801604</v>
      </c>
      <c r="Q16" s="17" t="s">
        <v>19</v>
      </c>
    </row>
    <row r="17" spans="1:17" s="11" customFormat="1" ht="19.5" customHeight="1">
      <c r="A17" s="15">
        <v>7</v>
      </c>
      <c r="B17" s="15">
        <v>2.23</v>
      </c>
      <c r="C17" s="15">
        <v>0.73</v>
      </c>
      <c r="D17" s="30">
        <f t="shared" si="0"/>
        <v>0.884848484848485</v>
      </c>
      <c r="E17" s="15"/>
      <c r="G17" s="15">
        <v>7</v>
      </c>
      <c r="H17" s="15">
        <v>2.23</v>
      </c>
      <c r="I17" s="15">
        <v>0.84</v>
      </c>
      <c r="J17" s="30">
        <f t="shared" si="1"/>
        <v>0.99851411589895978</v>
      </c>
      <c r="K17" s="15"/>
      <c r="M17" s="15">
        <v>7</v>
      </c>
      <c r="N17" s="15">
        <v>2.2400000000000002</v>
      </c>
      <c r="O17" s="15">
        <v>0.9</v>
      </c>
      <c r="P17" s="30">
        <f t="shared" si="2"/>
        <v>1.0821643286573148</v>
      </c>
      <c r="Q17" s="15"/>
    </row>
    <row r="18" spans="1:17" s="11" customFormat="1" ht="19.5" customHeight="1">
      <c r="A18" s="15">
        <v>8</v>
      </c>
      <c r="B18" s="15">
        <v>2.23</v>
      </c>
      <c r="C18" s="15">
        <v>0.8</v>
      </c>
      <c r="D18" s="30">
        <f t="shared" si="0"/>
        <v>0.96969696969696995</v>
      </c>
      <c r="E18" s="15"/>
      <c r="G18" s="15">
        <v>8</v>
      </c>
      <c r="H18" s="15">
        <v>2.23</v>
      </c>
      <c r="I18" s="15">
        <v>0.83</v>
      </c>
      <c r="J18" s="30">
        <f t="shared" si="1"/>
        <v>0.98662704309063887</v>
      </c>
      <c r="K18" s="15"/>
      <c r="M18" s="15">
        <v>8</v>
      </c>
      <c r="N18" s="15">
        <v>2.23</v>
      </c>
      <c r="O18" s="15">
        <v>0.76</v>
      </c>
      <c r="P18" s="30">
        <f t="shared" si="2"/>
        <v>0.91382765531062138</v>
      </c>
      <c r="Q18" s="15"/>
    </row>
    <row r="19" spans="1:17" s="11" customFormat="1" ht="19.5" customHeight="1">
      <c r="A19" s="17">
        <v>9</v>
      </c>
      <c r="B19" s="17">
        <v>2.23</v>
      </c>
      <c r="C19" s="17">
        <v>0.84</v>
      </c>
      <c r="D19" s="29">
        <f t="shared" si="0"/>
        <v>1.0181818181818183</v>
      </c>
      <c r="E19" s="17" t="s">
        <v>52</v>
      </c>
      <c r="G19" s="17">
        <v>9</v>
      </c>
      <c r="H19" s="17">
        <v>2.23</v>
      </c>
      <c r="I19" s="17">
        <v>0.83</v>
      </c>
      <c r="J19" s="29">
        <f t="shared" si="1"/>
        <v>0.98662704309063887</v>
      </c>
      <c r="K19" s="17" t="s">
        <v>52</v>
      </c>
      <c r="M19" s="17">
        <v>9</v>
      </c>
      <c r="N19" s="17">
        <v>2.2400000000000002</v>
      </c>
      <c r="O19" s="17">
        <v>0.87</v>
      </c>
      <c r="P19" s="29">
        <f t="shared" si="2"/>
        <v>1.0460921843687376</v>
      </c>
      <c r="Q19" s="17" t="s">
        <v>19</v>
      </c>
    </row>
    <row r="20" spans="1:17" s="11" customFormat="1" ht="19.5" customHeight="1">
      <c r="A20" s="15">
        <v>10</v>
      </c>
      <c r="B20" s="15">
        <v>2.23</v>
      </c>
      <c r="C20" s="15">
        <v>0.85</v>
      </c>
      <c r="D20" s="30">
        <f t="shared" si="0"/>
        <v>1.0303030303030305</v>
      </c>
      <c r="E20" s="15"/>
      <c r="G20" s="15">
        <v>10</v>
      </c>
      <c r="H20" s="15">
        <v>2.23</v>
      </c>
      <c r="I20" s="15">
        <v>0.85</v>
      </c>
      <c r="J20" s="30">
        <f t="shared" si="1"/>
        <v>1.0104011887072808</v>
      </c>
      <c r="K20" s="15"/>
      <c r="M20" s="15">
        <v>10</v>
      </c>
      <c r="N20" s="15">
        <v>2.2400000000000002</v>
      </c>
      <c r="O20" s="15">
        <v>0.87</v>
      </c>
      <c r="P20" s="30">
        <f t="shared" si="2"/>
        <v>1.0460921843687376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0.82</v>
      </c>
      <c r="D21" s="30">
        <f t="shared" si="0"/>
        <v>0.99393939393939412</v>
      </c>
      <c r="E21" s="15"/>
      <c r="G21" s="15">
        <v>11</v>
      </c>
      <c r="H21" s="15">
        <v>2.2400000000000002</v>
      </c>
      <c r="I21" s="15">
        <v>0.9</v>
      </c>
      <c r="J21" s="30">
        <f t="shared" si="1"/>
        <v>1.0698365527488856</v>
      </c>
      <c r="K21" s="15"/>
      <c r="M21" s="15">
        <v>11</v>
      </c>
      <c r="N21" s="15">
        <v>2.2400000000000002</v>
      </c>
      <c r="O21" s="15">
        <v>0.88</v>
      </c>
      <c r="P21" s="30">
        <f t="shared" si="2"/>
        <v>1.05811623246493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1.0424242424242427</v>
      </c>
      <c r="E22" s="15"/>
      <c r="G22" s="15">
        <v>12</v>
      </c>
      <c r="H22" s="15">
        <v>2.2400000000000002</v>
      </c>
      <c r="I22" s="15">
        <v>0.82</v>
      </c>
      <c r="J22" s="30">
        <f t="shared" si="1"/>
        <v>0.97473997028231785</v>
      </c>
      <c r="K22" s="15"/>
      <c r="M22" s="15">
        <v>12</v>
      </c>
      <c r="N22" s="15">
        <v>2.2400000000000002</v>
      </c>
      <c r="O22" s="15">
        <v>0.83</v>
      </c>
      <c r="P22" s="30">
        <f t="shared" si="2"/>
        <v>0.99799599198396804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0.89</v>
      </c>
      <c r="D23" s="30">
        <f t="shared" si="0"/>
        <v>1.0787878787878791</v>
      </c>
      <c r="E23" s="15"/>
      <c r="G23" s="15">
        <v>13</v>
      </c>
      <c r="H23" s="15">
        <v>2.23</v>
      </c>
      <c r="I23" s="15">
        <v>0.88</v>
      </c>
      <c r="J23" s="30">
        <f t="shared" si="1"/>
        <v>1.0460624071322435</v>
      </c>
      <c r="K23" s="15"/>
      <c r="M23" s="15">
        <v>13</v>
      </c>
      <c r="N23" s="15">
        <v>2.2400000000000002</v>
      </c>
      <c r="O23" s="15">
        <v>0.9</v>
      </c>
      <c r="P23" s="30">
        <f t="shared" si="2"/>
        <v>1.0821643286573148</v>
      </c>
      <c r="Q23" s="15"/>
    </row>
    <row r="24" spans="1:17" s="11" customFormat="1" ht="19.5" customHeight="1">
      <c r="A24" s="15">
        <v>14</v>
      </c>
      <c r="B24" s="15">
        <v>2.23</v>
      </c>
      <c r="C24" s="15">
        <v>0.87</v>
      </c>
      <c r="D24" s="30">
        <f t="shared" si="0"/>
        <v>1.0545454545454547</v>
      </c>
      <c r="E24" s="15"/>
      <c r="G24" s="15">
        <v>14</v>
      </c>
      <c r="H24" s="15">
        <v>2.2400000000000002</v>
      </c>
      <c r="I24" s="15">
        <v>0.8</v>
      </c>
      <c r="J24" s="30">
        <f t="shared" si="1"/>
        <v>0.95096582466567603</v>
      </c>
      <c r="K24" s="15"/>
      <c r="M24" s="15">
        <v>14</v>
      </c>
      <c r="N24" s="15">
        <v>2.2400000000000002</v>
      </c>
      <c r="O24" s="15">
        <v>0.85</v>
      </c>
      <c r="P24" s="30">
        <f t="shared" si="2"/>
        <v>1.0220440881763528</v>
      </c>
      <c r="Q24" s="15"/>
    </row>
    <row r="25" spans="1:17" s="11" customFormat="1" ht="19.5" customHeight="1">
      <c r="A25" s="15">
        <v>15</v>
      </c>
      <c r="B25" s="15">
        <v>2.23</v>
      </c>
      <c r="C25" s="15">
        <v>0.78</v>
      </c>
      <c r="D25" s="30">
        <f t="shared" si="0"/>
        <v>0.94545454545454566</v>
      </c>
      <c r="E25" s="15"/>
      <c r="G25" s="15">
        <v>15</v>
      </c>
      <c r="H25" s="15">
        <v>2.23</v>
      </c>
      <c r="I25" s="15">
        <v>0.86</v>
      </c>
      <c r="J25" s="30">
        <f t="shared" si="1"/>
        <v>1.0222882615156017</v>
      </c>
      <c r="K25" s="15"/>
      <c r="M25" s="15">
        <v>15</v>
      </c>
      <c r="N25" s="15">
        <v>2.2400000000000002</v>
      </c>
      <c r="O25" s="15">
        <v>0.84</v>
      </c>
      <c r="P25" s="30">
        <f t="shared" si="2"/>
        <v>1.0100200400801604</v>
      </c>
      <c r="Q25" s="15"/>
    </row>
    <row r="26" spans="1:17" s="11" customFormat="1" ht="19.5" customHeight="1">
      <c r="A26" s="15">
        <v>16</v>
      </c>
      <c r="B26" s="15">
        <v>2.23</v>
      </c>
      <c r="C26" s="15">
        <v>0.81</v>
      </c>
      <c r="D26" s="30">
        <f t="shared" si="0"/>
        <v>0.98181818181818203</v>
      </c>
      <c r="E26" s="15"/>
      <c r="G26" s="15">
        <v>16</v>
      </c>
      <c r="H26" s="15">
        <v>2.23</v>
      </c>
      <c r="I26" s="15">
        <v>0.84</v>
      </c>
      <c r="J26" s="30">
        <f t="shared" si="1"/>
        <v>0.99851411589895978</v>
      </c>
      <c r="K26" s="15"/>
      <c r="M26" s="15">
        <v>16</v>
      </c>
      <c r="N26" s="15">
        <v>2.23</v>
      </c>
      <c r="O26" s="15">
        <v>0.87</v>
      </c>
      <c r="P26" s="30">
        <f t="shared" si="2"/>
        <v>1.0460921843687376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0.88</v>
      </c>
      <c r="D27" s="30">
        <f t="shared" si="0"/>
        <v>1.0666666666666669</v>
      </c>
      <c r="E27" s="15"/>
      <c r="G27" s="15">
        <v>17</v>
      </c>
      <c r="H27" s="15">
        <v>2.23</v>
      </c>
      <c r="I27" s="15">
        <v>0.85</v>
      </c>
      <c r="J27" s="30">
        <f t="shared" si="1"/>
        <v>1.0104011887072808</v>
      </c>
      <c r="K27" s="15"/>
      <c r="M27" s="15">
        <v>17</v>
      </c>
      <c r="N27" s="15">
        <v>2.2400000000000002</v>
      </c>
      <c r="O27" s="15">
        <v>0.8</v>
      </c>
      <c r="P27" s="30">
        <f t="shared" si="2"/>
        <v>0.96192384769539097</v>
      </c>
      <c r="Q27" s="15"/>
    </row>
    <row r="28" spans="1:17" s="11" customFormat="1" ht="19.5" customHeight="1">
      <c r="A28" s="15">
        <v>18</v>
      </c>
      <c r="B28" s="15">
        <v>2.23</v>
      </c>
      <c r="C28" s="15">
        <v>0.89</v>
      </c>
      <c r="D28" s="30">
        <f t="shared" si="0"/>
        <v>1.0787878787878791</v>
      </c>
      <c r="E28" s="15"/>
      <c r="G28" s="15">
        <v>18</v>
      </c>
      <c r="H28" s="15">
        <v>2.23</v>
      </c>
      <c r="I28" s="15">
        <v>0.81</v>
      </c>
      <c r="J28" s="30">
        <f t="shared" si="1"/>
        <v>0.96285289747399705</v>
      </c>
      <c r="K28" s="15"/>
      <c r="M28" s="15">
        <v>18</v>
      </c>
      <c r="N28" s="15">
        <v>2.2400000000000002</v>
      </c>
      <c r="O28" s="15">
        <v>0.75</v>
      </c>
      <c r="P28" s="30">
        <f t="shared" si="2"/>
        <v>0.90180360721442898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0.88</v>
      </c>
      <c r="D29" s="30">
        <f t="shared" si="0"/>
        <v>1.0666666666666669</v>
      </c>
      <c r="E29" s="15"/>
      <c r="G29" s="15">
        <v>19</v>
      </c>
      <c r="H29" s="15">
        <v>2.23</v>
      </c>
      <c r="I29" s="15">
        <v>0.82</v>
      </c>
      <c r="J29" s="30">
        <f t="shared" si="1"/>
        <v>0.97473997028231785</v>
      </c>
      <c r="K29" s="15"/>
      <c r="M29" s="15">
        <v>19</v>
      </c>
      <c r="N29" s="15">
        <v>2.23</v>
      </c>
      <c r="O29" s="15">
        <v>0.71</v>
      </c>
      <c r="P29" s="30">
        <f t="shared" si="2"/>
        <v>0.85370741482965939</v>
      </c>
      <c r="Q29" s="15"/>
    </row>
    <row r="30" spans="1:17" s="11" customFormat="1" ht="19.5" customHeight="1">
      <c r="A30" s="17">
        <v>20</v>
      </c>
      <c r="B30" s="17">
        <v>2.23</v>
      </c>
      <c r="C30" s="17">
        <v>0.87</v>
      </c>
      <c r="D30" s="29">
        <f t="shared" si="0"/>
        <v>1.0545454545454547</v>
      </c>
      <c r="E30" s="17" t="s">
        <v>52</v>
      </c>
      <c r="G30" s="17">
        <v>20</v>
      </c>
      <c r="H30" s="17">
        <v>2.23</v>
      </c>
      <c r="I30" s="17">
        <v>0.84</v>
      </c>
      <c r="J30" s="29">
        <f t="shared" si="1"/>
        <v>0.99851411589895978</v>
      </c>
      <c r="K30" s="17" t="s">
        <v>52</v>
      </c>
      <c r="M30" s="17">
        <v>20</v>
      </c>
      <c r="N30" s="17">
        <v>2.23</v>
      </c>
      <c r="O30" s="17">
        <v>0.82</v>
      </c>
      <c r="P30" s="29">
        <f t="shared" si="2"/>
        <v>0.98597194388777565</v>
      </c>
      <c r="Q30" s="17" t="s">
        <v>19</v>
      </c>
    </row>
    <row r="31" spans="1:17" s="11" customFormat="1" ht="19.5" customHeight="1">
      <c r="A31" s="15">
        <v>21</v>
      </c>
      <c r="B31" s="15">
        <v>2.23</v>
      </c>
      <c r="C31" s="15">
        <v>0.83</v>
      </c>
      <c r="D31" s="30">
        <f t="shared" si="0"/>
        <v>1.0060606060606061</v>
      </c>
      <c r="E31" s="15"/>
      <c r="G31" s="15">
        <v>21</v>
      </c>
      <c r="H31" s="15">
        <v>2.23</v>
      </c>
      <c r="I31" s="15">
        <v>0.79</v>
      </c>
      <c r="J31" s="30">
        <f t="shared" si="1"/>
        <v>0.93907875185735512</v>
      </c>
      <c r="K31" s="15"/>
      <c r="M31" s="15">
        <v>21</v>
      </c>
      <c r="N31" s="15">
        <v>2.23</v>
      </c>
      <c r="O31" s="15">
        <v>0.81</v>
      </c>
      <c r="P31" s="30">
        <f t="shared" si="2"/>
        <v>0.97394789579158336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0.84</v>
      </c>
      <c r="D32" s="30">
        <f t="shared" si="0"/>
        <v>1.0181818181818183</v>
      </c>
      <c r="E32" s="15"/>
      <c r="G32" s="15">
        <v>22</v>
      </c>
      <c r="H32" s="15">
        <v>2.23</v>
      </c>
      <c r="I32" s="15">
        <v>0.94</v>
      </c>
      <c r="J32" s="30">
        <f t="shared" si="1"/>
        <v>1.1173848439821692</v>
      </c>
      <c r="K32" s="15"/>
      <c r="M32" s="15">
        <v>22</v>
      </c>
      <c r="N32" s="15">
        <v>2.23</v>
      </c>
      <c r="O32" s="15">
        <v>0.9</v>
      </c>
      <c r="P32" s="30">
        <f t="shared" si="2"/>
        <v>1.0821643286573148</v>
      </c>
      <c r="Q32" s="15"/>
    </row>
    <row r="33" spans="1:17" s="11" customFormat="1" ht="19.5" customHeight="1">
      <c r="A33" s="17">
        <v>23</v>
      </c>
      <c r="B33" s="17">
        <v>2.23</v>
      </c>
      <c r="C33" s="17">
        <v>0.8</v>
      </c>
      <c r="D33" s="29">
        <f t="shared" si="0"/>
        <v>0.96969696969696995</v>
      </c>
      <c r="E33" s="17" t="s">
        <v>52</v>
      </c>
      <c r="G33" s="17">
        <v>23</v>
      </c>
      <c r="H33" s="17">
        <v>2.23</v>
      </c>
      <c r="I33" s="17">
        <v>0.87</v>
      </c>
      <c r="J33" s="29">
        <f t="shared" si="1"/>
        <v>1.0341753343239226</v>
      </c>
      <c r="K33" s="17" t="s">
        <v>52</v>
      </c>
      <c r="M33" s="17">
        <v>23</v>
      </c>
      <c r="N33" s="17">
        <v>2.23</v>
      </c>
      <c r="O33" s="17">
        <v>0.88</v>
      </c>
      <c r="P33" s="29">
        <f t="shared" si="2"/>
        <v>1.05811623246493</v>
      </c>
      <c r="Q33" s="17" t="s">
        <v>19</v>
      </c>
    </row>
    <row r="34" spans="1:17" s="11" customFormat="1" ht="19.5" customHeight="1">
      <c r="A34" s="15">
        <v>24</v>
      </c>
      <c r="B34" s="15">
        <v>2.2400000000000002</v>
      </c>
      <c r="C34" s="15">
        <v>0.79</v>
      </c>
      <c r="D34" s="30">
        <f t="shared" si="0"/>
        <v>0.95757575757575775</v>
      </c>
      <c r="E34" s="15"/>
      <c r="G34" s="15">
        <v>24</v>
      </c>
      <c r="H34" s="15">
        <v>2.23</v>
      </c>
      <c r="I34" s="15">
        <v>0.83</v>
      </c>
      <c r="J34" s="30">
        <f t="shared" si="1"/>
        <v>0.98662704309063887</v>
      </c>
      <c r="K34" s="15"/>
      <c r="M34" s="15">
        <v>24</v>
      </c>
      <c r="N34" s="15">
        <v>2.2400000000000002</v>
      </c>
      <c r="O34" s="15">
        <v>0.76</v>
      </c>
      <c r="P34" s="30">
        <f t="shared" si="2"/>
        <v>0.91382765531062138</v>
      </c>
      <c r="Q34" s="15"/>
    </row>
    <row r="35" spans="1:17">
      <c r="A35" s="45" t="s">
        <v>41</v>
      </c>
      <c r="B35" s="46">
        <f>AVERAGE(B11:B34)</f>
        <v>2.2308333333333326</v>
      </c>
      <c r="C35" s="46">
        <f>AVERAGE(C11:C34)</f>
        <v>0.82499999999999984</v>
      </c>
      <c r="D35" s="47">
        <f>AVERAGE(D11:D34)</f>
        <v>1.0000000000000002</v>
      </c>
      <c r="E35" s="48"/>
      <c r="G35" s="45" t="s">
        <v>41</v>
      </c>
      <c r="H35" s="46">
        <f>AVERAGE(H11:H34)</f>
        <v>2.2308333333333321</v>
      </c>
      <c r="I35" s="46">
        <f>AVERAGE(I11:I34)</f>
        <v>0.84125000000000005</v>
      </c>
      <c r="J35" s="47">
        <f>AVERAGE(J11:J34)</f>
        <v>0.99999999999999989</v>
      </c>
      <c r="K35" s="48"/>
      <c r="M35" s="45" t="s">
        <v>41</v>
      </c>
      <c r="N35" s="46">
        <f>AVERAGE(N11:N34)</f>
        <v>2.2341666666666664</v>
      </c>
      <c r="O35" s="46">
        <f>AVERAGE(O11:O34)</f>
        <v>0.83166666666666655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dimension ref="A1:Q35"/>
  <sheetViews>
    <sheetView topLeftCell="B19" zoomScale="85" zoomScaleNormal="85" workbookViewId="0">
      <selection activeCell="Q5" sqref="Q5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7.5976562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61</v>
      </c>
      <c r="C2" s="2"/>
      <c r="D2" s="2"/>
      <c r="E2" s="4"/>
      <c r="G2" s="7" t="s">
        <v>7</v>
      </c>
      <c r="H2" s="2" t="s">
        <v>61</v>
      </c>
      <c r="I2" s="2"/>
      <c r="J2" s="2"/>
      <c r="K2" s="4"/>
      <c r="M2" s="7" t="s">
        <v>7</v>
      </c>
      <c r="N2" s="2" t="s">
        <v>61</v>
      </c>
      <c r="O2" s="2"/>
      <c r="P2" s="2"/>
      <c r="Q2" s="4"/>
    </row>
    <row r="3" spans="1:17" s="8" customFormat="1" ht="21.75" customHeight="1">
      <c r="A3" s="33" t="s">
        <v>3</v>
      </c>
      <c r="B3" s="19" t="s">
        <v>62</v>
      </c>
      <c r="C3" s="35" t="s">
        <v>49</v>
      </c>
      <c r="D3" s="34" t="s">
        <v>50</v>
      </c>
      <c r="E3" s="36"/>
      <c r="G3" s="33" t="s">
        <v>3</v>
      </c>
      <c r="H3" s="19" t="s">
        <v>66</v>
      </c>
      <c r="I3" s="35" t="s">
        <v>49</v>
      </c>
      <c r="J3" s="34" t="s">
        <v>50</v>
      </c>
      <c r="K3" s="36"/>
      <c r="M3" s="33" t="s">
        <v>3</v>
      </c>
      <c r="N3" s="19" t="s">
        <v>112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63</v>
      </c>
      <c r="C4" s="35" t="s">
        <v>12</v>
      </c>
      <c r="D4" s="37">
        <v>23.8</v>
      </c>
      <c r="E4" s="36"/>
      <c r="G4" s="33" t="s">
        <v>4</v>
      </c>
      <c r="H4" s="19" t="s">
        <v>63</v>
      </c>
      <c r="I4" s="35" t="s">
        <v>12</v>
      </c>
      <c r="J4" s="37">
        <v>23.8</v>
      </c>
      <c r="K4" s="36"/>
      <c r="M4" s="33" t="s">
        <v>4</v>
      </c>
      <c r="N4" s="19" t="s">
        <v>63</v>
      </c>
      <c r="O4" s="35" t="s">
        <v>12</v>
      </c>
      <c r="P4" s="37">
        <v>23</v>
      </c>
      <c r="Q4" s="36"/>
    </row>
    <row r="5" spans="1:17" s="8" customFormat="1" ht="21.75" customHeight="1">
      <c r="A5" s="33" t="s">
        <v>15</v>
      </c>
      <c r="B5" s="19" t="s">
        <v>64</v>
      </c>
      <c r="C5" s="35" t="s">
        <v>9</v>
      </c>
      <c r="D5" s="37">
        <f>SUM(B11:B34)</f>
        <v>53.860000000000007</v>
      </c>
      <c r="E5" s="36"/>
      <c r="G5" s="33" t="s">
        <v>15</v>
      </c>
      <c r="H5" s="19" t="s">
        <v>64</v>
      </c>
      <c r="I5" s="35" t="s">
        <v>9</v>
      </c>
      <c r="J5" s="37">
        <f>SUM(H11:H34)</f>
        <v>53.860000000000007</v>
      </c>
      <c r="K5" s="36"/>
      <c r="M5" s="33" t="s">
        <v>15</v>
      </c>
      <c r="N5" s="19" t="s">
        <v>64</v>
      </c>
      <c r="O5" s="35" t="s">
        <v>9</v>
      </c>
      <c r="P5" s="37">
        <f>SUM(N11:N34)</f>
        <v>53.78000000000003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37">
        <v>0</v>
      </c>
      <c r="E6" s="36"/>
      <c r="G6" s="33" t="s">
        <v>5</v>
      </c>
      <c r="H6" s="19" t="s">
        <v>57</v>
      </c>
      <c r="I6" s="35" t="s">
        <v>10</v>
      </c>
      <c r="J6" s="37">
        <v>0</v>
      </c>
      <c r="K6" s="36"/>
      <c r="M6" s="33" t="s">
        <v>5</v>
      </c>
      <c r="N6" s="19" t="s">
        <v>57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65</v>
      </c>
      <c r="C8" s="35" t="s">
        <v>16</v>
      </c>
      <c r="D8" s="38">
        <f>AVERAGE(C11:C34)</f>
        <v>0.81541666666666657</v>
      </c>
      <c r="E8" s="39"/>
      <c r="F8" s="10"/>
      <c r="G8" s="9" t="s">
        <v>6</v>
      </c>
      <c r="H8" s="19" t="s">
        <v>65</v>
      </c>
      <c r="I8" s="35" t="s">
        <v>16</v>
      </c>
      <c r="J8" s="38">
        <f>AVERAGE(I11:I34)</f>
        <v>0.81166666666666665</v>
      </c>
      <c r="K8" s="39"/>
      <c r="M8" s="9" t="s">
        <v>6</v>
      </c>
      <c r="N8" s="19" t="s">
        <v>65</v>
      </c>
      <c r="O8" s="35" t="s">
        <v>16</v>
      </c>
      <c r="P8" s="38">
        <f>AVERAGE(O11:O34)</f>
        <v>0.80166666666666675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0.82</v>
      </c>
      <c r="D11" s="30">
        <f>C11/D$8</f>
        <v>1.0056208482370976</v>
      </c>
      <c r="E11" s="15"/>
      <c r="G11" s="15">
        <v>1</v>
      </c>
      <c r="H11" s="15">
        <v>2.2400000000000002</v>
      </c>
      <c r="I11" s="15">
        <v>0.81</v>
      </c>
      <c r="J11" s="30">
        <f>I11/J$8</f>
        <v>0.99794661190965106</v>
      </c>
      <c r="K11" s="15"/>
      <c r="M11" s="15">
        <v>1</v>
      </c>
      <c r="N11" s="15">
        <v>2.2400000000000002</v>
      </c>
      <c r="O11" s="15">
        <v>0.78</v>
      </c>
      <c r="P11" s="30">
        <f>O11/P$8</f>
        <v>0.97297297297297292</v>
      </c>
      <c r="Q11" s="15"/>
    </row>
    <row r="12" spans="1:17" s="11" customFormat="1" ht="19.5" customHeight="1">
      <c r="A12" s="15">
        <v>2</v>
      </c>
      <c r="B12" s="15">
        <v>2.25</v>
      </c>
      <c r="C12" s="15">
        <v>0.75</v>
      </c>
      <c r="D12" s="30">
        <f>C12/D$8</f>
        <v>0.91977516607051624</v>
      </c>
      <c r="E12" s="15"/>
      <c r="G12" s="15">
        <v>2</v>
      </c>
      <c r="H12" s="15">
        <v>2.2599999999999998</v>
      </c>
      <c r="I12" s="15">
        <v>0.79</v>
      </c>
      <c r="J12" s="30">
        <f>I12/J$8</f>
        <v>0.97330595482546212</v>
      </c>
      <c r="K12" s="15"/>
      <c r="M12" s="15">
        <v>2</v>
      </c>
      <c r="N12" s="15">
        <v>2.25</v>
      </c>
      <c r="O12" s="15">
        <v>0.77</v>
      </c>
      <c r="P12" s="30">
        <f>O12/P$8</f>
        <v>0.96049896049896044</v>
      </c>
      <c r="Q12" s="15"/>
    </row>
    <row r="13" spans="1:17" s="11" customFormat="1" ht="19.5" customHeight="1">
      <c r="A13" s="15">
        <v>3</v>
      </c>
      <c r="B13" s="15">
        <v>2.27</v>
      </c>
      <c r="C13" s="15">
        <v>0.81</v>
      </c>
      <c r="D13" s="30">
        <f t="shared" ref="D13:D34" si="0">C13/D$8</f>
        <v>0.99335717935615753</v>
      </c>
      <c r="E13" s="15"/>
      <c r="G13" s="15">
        <v>3</v>
      </c>
      <c r="H13" s="15">
        <v>2.27</v>
      </c>
      <c r="I13" s="15">
        <v>0.78</v>
      </c>
      <c r="J13" s="30">
        <f t="shared" ref="J13:J34" si="1">I13/J$8</f>
        <v>0.96098562628336759</v>
      </c>
      <c r="K13" s="15"/>
      <c r="M13" s="15">
        <v>3</v>
      </c>
      <c r="N13" s="15">
        <v>2.2400000000000002</v>
      </c>
      <c r="O13" s="15">
        <v>0.85</v>
      </c>
      <c r="P13" s="30">
        <f t="shared" ref="P13:P34" si="2">O13/P$8</f>
        <v>1.0602910602910602</v>
      </c>
      <c r="Q13" s="15"/>
    </row>
    <row r="14" spans="1:17" s="11" customFormat="1" ht="19.5" customHeight="1">
      <c r="A14" s="15">
        <v>4</v>
      </c>
      <c r="B14" s="15">
        <v>2.27</v>
      </c>
      <c r="C14" s="15">
        <v>0.78</v>
      </c>
      <c r="D14" s="30">
        <f t="shared" si="0"/>
        <v>0.95656617271333688</v>
      </c>
      <c r="E14" s="15"/>
      <c r="G14" s="15">
        <v>4</v>
      </c>
      <c r="H14" s="15">
        <v>2.2799999999999998</v>
      </c>
      <c r="I14" s="15">
        <v>0.72</v>
      </c>
      <c r="J14" s="30">
        <f t="shared" si="1"/>
        <v>0.88706365503080076</v>
      </c>
      <c r="K14" s="15"/>
      <c r="M14" s="15">
        <v>4</v>
      </c>
      <c r="N14" s="15">
        <v>2.2400000000000002</v>
      </c>
      <c r="O14" s="15">
        <v>0.7</v>
      </c>
      <c r="P14" s="30">
        <f t="shared" si="2"/>
        <v>0.87318087318087301</v>
      </c>
      <c r="Q14" s="15"/>
    </row>
    <row r="15" spans="1:17" s="11" customFormat="1" ht="19.5" customHeight="1">
      <c r="A15" s="17">
        <v>5</v>
      </c>
      <c r="B15" s="17">
        <v>2.2400000000000002</v>
      </c>
      <c r="C15" s="17">
        <v>0.76</v>
      </c>
      <c r="D15" s="29">
        <f t="shared" si="0"/>
        <v>0.93203883495145645</v>
      </c>
      <c r="E15" s="17" t="s">
        <v>19</v>
      </c>
      <c r="G15" s="17">
        <v>5</v>
      </c>
      <c r="H15" s="17">
        <v>2.23</v>
      </c>
      <c r="I15" s="17">
        <v>0.81</v>
      </c>
      <c r="J15" s="29">
        <f t="shared" si="1"/>
        <v>0.99794661190965106</v>
      </c>
      <c r="K15" s="17" t="s">
        <v>52</v>
      </c>
      <c r="M15" s="17">
        <v>5</v>
      </c>
      <c r="N15" s="17">
        <v>2.2400000000000002</v>
      </c>
      <c r="O15" s="17">
        <v>0.7</v>
      </c>
      <c r="P15" s="29">
        <f t="shared" si="2"/>
        <v>0.87318087318087301</v>
      </c>
      <c r="Q15" s="17" t="s">
        <v>19</v>
      </c>
    </row>
    <row r="16" spans="1:17" s="11" customFormat="1" ht="19.5" customHeight="1">
      <c r="A16" s="17">
        <v>6</v>
      </c>
      <c r="B16" s="17">
        <v>2.2400000000000002</v>
      </c>
      <c r="C16" s="17">
        <v>0.81</v>
      </c>
      <c r="D16" s="29">
        <f t="shared" si="0"/>
        <v>0.99335717935615753</v>
      </c>
      <c r="E16" s="17" t="s">
        <v>19</v>
      </c>
      <c r="G16" s="17">
        <v>6</v>
      </c>
      <c r="H16" s="17">
        <v>2.2400000000000002</v>
      </c>
      <c r="I16" s="17">
        <v>0.8</v>
      </c>
      <c r="J16" s="29">
        <f t="shared" si="1"/>
        <v>0.98562628336755653</v>
      </c>
      <c r="K16" s="17" t="s">
        <v>52</v>
      </c>
      <c r="M16" s="17">
        <v>6</v>
      </c>
      <c r="N16" s="17">
        <v>2.2400000000000002</v>
      </c>
      <c r="O16" s="17">
        <v>0.78</v>
      </c>
      <c r="P16" s="29">
        <f t="shared" si="2"/>
        <v>0.97297297297297292</v>
      </c>
      <c r="Q16" s="17" t="s">
        <v>19</v>
      </c>
    </row>
    <row r="17" spans="1:17" s="11" customFormat="1" ht="19.5" customHeight="1">
      <c r="A17" s="15">
        <v>7</v>
      </c>
      <c r="B17" s="15">
        <v>2.23</v>
      </c>
      <c r="C17" s="15">
        <v>0.84</v>
      </c>
      <c r="D17" s="30">
        <f t="shared" si="0"/>
        <v>1.0301481859989781</v>
      </c>
      <c r="E17" s="15"/>
      <c r="G17" s="15">
        <v>7</v>
      </c>
      <c r="H17" s="15">
        <v>2.2400000000000002</v>
      </c>
      <c r="I17" s="15">
        <v>0.79</v>
      </c>
      <c r="J17" s="30">
        <f t="shared" si="1"/>
        <v>0.97330595482546212</v>
      </c>
      <c r="K17" s="15"/>
      <c r="M17" s="15">
        <v>7</v>
      </c>
      <c r="N17" s="15">
        <v>2.2400000000000002</v>
      </c>
      <c r="O17" s="15">
        <v>0.73</v>
      </c>
      <c r="P17" s="30">
        <f t="shared" si="2"/>
        <v>0.91060291060291043</v>
      </c>
      <c r="Q17" s="15"/>
    </row>
    <row r="18" spans="1:17" s="11" customFormat="1" ht="19.5" customHeight="1">
      <c r="A18" s="15">
        <v>8</v>
      </c>
      <c r="B18" s="15">
        <v>2.2599999999999998</v>
      </c>
      <c r="C18" s="15">
        <v>0.84</v>
      </c>
      <c r="D18" s="30">
        <f t="shared" si="0"/>
        <v>1.0301481859989781</v>
      </c>
      <c r="E18" s="15"/>
      <c r="G18" s="15">
        <v>8</v>
      </c>
      <c r="H18" s="15">
        <v>2.2599999999999998</v>
      </c>
      <c r="I18" s="15">
        <v>0.79</v>
      </c>
      <c r="J18" s="30">
        <f t="shared" si="1"/>
        <v>0.97330595482546212</v>
      </c>
      <c r="K18" s="15"/>
      <c r="M18" s="15">
        <v>8</v>
      </c>
      <c r="N18" s="15">
        <v>2.2400000000000002</v>
      </c>
      <c r="O18" s="15">
        <v>0.91</v>
      </c>
      <c r="P18" s="30">
        <f t="shared" si="2"/>
        <v>1.1351351351351351</v>
      </c>
      <c r="Q18" s="15"/>
    </row>
    <row r="19" spans="1:17" s="11" customFormat="1" ht="19.5" customHeight="1">
      <c r="A19" s="15">
        <v>9</v>
      </c>
      <c r="B19" s="15">
        <v>2.2599999999999998</v>
      </c>
      <c r="C19" s="15">
        <v>0.85</v>
      </c>
      <c r="D19" s="30">
        <f t="shared" si="0"/>
        <v>1.0424118548799184</v>
      </c>
      <c r="E19" s="15"/>
      <c r="G19" s="15">
        <v>9</v>
      </c>
      <c r="H19" s="15">
        <v>2.25</v>
      </c>
      <c r="I19" s="15">
        <v>0.84</v>
      </c>
      <c r="J19" s="30">
        <f t="shared" si="1"/>
        <v>1.0349075975359343</v>
      </c>
      <c r="K19" s="15"/>
      <c r="M19" s="15">
        <v>9</v>
      </c>
      <c r="N19" s="15">
        <v>2.25</v>
      </c>
      <c r="O19" s="15">
        <v>0.88</v>
      </c>
      <c r="P19" s="30">
        <f t="shared" si="2"/>
        <v>1.0977130977130976</v>
      </c>
      <c r="Q19" s="15"/>
    </row>
    <row r="20" spans="1:17" s="11" customFormat="1" ht="19.5" customHeight="1">
      <c r="A20" s="15">
        <v>10</v>
      </c>
      <c r="B20" s="15">
        <v>2.25</v>
      </c>
      <c r="C20" s="15">
        <v>0.85</v>
      </c>
      <c r="D20" s="30">
        <f t="shared" si="0"/>
        <v>1.0424118548799184</v>
      </c>
      <c r="E20" s="15"/>
      <c r="G20" s="15">
        <v>10</v>
      </c>
      <c r="H20" s="15">
        <v>2.25</v>
      </c>
      <c r="I20" s="15">
        <v>0.86</v>
      </c>
      <c r="J20" s="30">
        <f t="shared" si="1"/>
        <v>1.0595482546201231</v>
      </c>
      <c r="K20" s="15"/>
      <c r="M20" s="15">
        <v>10</v>
      </c>
      <c r="N20" s="15">
        <v>2.2400000000000002</v>
      </c>
      <c r="O20" s="15">
        <v>0.79</v>
      </c>
      <c r="P20" s="30">
        <f t="shared" si="2"/>
        <v>0.98544698544698539</v>
      </c>
      <c r="Q20" s="15"/>
    </row>
    <row r="21" spans="1:17" s="11" customFormat="1" ht="19.5" customHeight="1">
      <c r="A21" s="17">
        <v>11</v>
      </c>
      <c r="B21" s="17">
        <v>2.2400000000000002</v>
      </c>
      <c r="C21" s="17">
        <v>0.75</v>
      </c>
      <c r="D21" s="29">
        <f t="shared" si="0"/>
        <v>0.91977516607051624</v>
      </c>
      <c r="E21" s="17" t="s">
        <v>52</v>
      </c>
      <c r="G21" s="17">
        <v>11</v>
      </c>
      <c r="H21" s="17">
        <v>2.2400000000000002</v>
      </c>
      <c r="I21" s="17">
        <v>0.74</v>
      </c>
      <c r="J21" s="29">
        <f t="shared" si="1"/>
        <v>0.9117043121149897</v>
      </c>
      <c r="K21" s="17" t="s">
        <v>52</v>
      </c>
      <c r="M21" s="17">
        <v>11</v>
      </c>
      <c r="N21" s="17">
        <v>2.2400000000000002</v>
      </c>
      <c r="O21" s="17">
        <v>0.9</v>
      </c>
      <c r="P21" s="29">
        <f t="shared" si="2"/>
        <v>1.1226611226611225</v>
      </c>
      <c r="Q21" s="17" t="s">
        <v>19</v>
      </c>
    </row>
    <row r="22" spans="1:17" s="11" customFormat="1" ht="19.5" customHeight="1">
      <c r="A22" s="15">
        <v>12</v>
      </c>
      <c r="B22" s="15">
        <v>2.2400000000000002</v>
      </c>
      <c r="C22" s="15">
        <v>0.86</v>
      </c>
      <c r="D22" s="30">
        <f t="shared" si="0"/>
        <v>1.0546755237608585</v>
      </c>
      <c r="E22" s="15"/>
      <c r="G22" s="15">
        <v>12</v>
      </c>
      <c r="H22" s="15">
        <v>2.2400000000000002</v>
      </c>
      <c r="I22" s="15">
        <v>0.89</v>
      </c>
      <c r="J22" s="30">
        <f t="shared" si="1"/>
        <v>1.0965092402464065</v>
      </c>
      <c r="K22" s="15"/>
      <c r="M22" s="15">
        <v>12</v>
      </c>
      <c r="N22" s="15">
        <v>2.2400000000000002</v>
      </c>
      <c r="O22" s="15">
        <v>0.77</v>
      </c>
      <c r="P22" s="30">
        <f t="shared" si="2"/>
        <v>0.96049896049896044</v>
      </c>
      <c r="Q22" s="15"/>
    </row>
    <row r="23" spans="1:17" s="11" customFormat="1" ht="19.5" customHeight="1">
      <c r="A23" s="15">
        <v>13</v>
      </c>
      <c r="B23" s="15">
        <v>2.2400000000000002</v>
      </c>
      <c r="C23" s="15">
        <v>0.88</v>
      </c>
      <c r="D23" s="30">
        <f t="shared" si="0"/>
        <v>1.0792028615227389</v>
      </c>
      <c r="E23" s="15"/>
      <c r="G23" s="15">
        <v>13</v>
      </c>
      <c r="H23" s="15">
        <v>2.2400000000000002</v>
      </c>
      <c r="I23" s="15">
        <v>0.89</v>
      </c>
      <c r="J23" s="30">
        <f t="shared" si="1"/>
        <v>1.0965092402464065</v>
      </c>
      <c r="K23" s="15"/>
      <c r="M23" s="15">
        <v>13</v>
      </c>
      <c r="N23" s="15">
        <v>2.2400000000000002</v>
      </c>
      <c r="O23" s="15">
        <v>0.89</v>
      </c>
      <c r="P23" s="30">
        <f t="shared" si="2"/>
        <v>1.1101871101871101</v>
      </c>
      <c r="Q23" s="15"/>
    </row>
    <row r="24" spans="1:17" s="11" customFormat="1" ht="19.5" customHeight="1">
      <c r="A24" s="15">
        <v>14</v>
      </c>
      <c r="B24" s="15">
        <v>2.2400000000000002</v>
      </c>
      <c r="C24" s="15">
        <v>0.83</v>
      </c>
      <c r="D24" s="30">
        <f t="shared" si="0"/>
        <v>1.017884517118038</v>
      </c>
      <c r="E24" s="15"/>
      <c r="G24" s="15">
        <v>14</v>
      </c>
      <c r="H24" s="15">
        <v>2.2400000000000002</v>
      </c>
      <c r="I24" s="15">
        <v>0.83</v>
      </c>
      <c r="J24" s="30">
        <f t="shared" si="1"/>
        <v>1.0225872689938398</v>
      </c>
      <c r="K24" s="15"/>
      <c r="M24" s="15">
        <v>14</v>
      </c>
      <c r="N24" s="15">
        <v>2.2400000000000002</v>
      </c>
      <c r="O24" s="15">
        <v>0.73</v>
      </c>
      <c r="P24" s="30">
        <f t="shared" si="2"/>
        <v>0.91060291060291043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0.79</v>
      </c>
      <c r="D25" s="30">
        <f t="shared" si="0"/>
        <v>0.9688298415942771</v>
      </c>
      <c r="E25" s="15"/>
      <c r="G25" s="15">
        <v>15</v>
      </c>
      <c r="H25" s="15">
        <v>2.2400000000000002</v>
      </c>
      <c r="I25" s="15">
        <v>0.73</v>
      </c>
      <c r="J25" s="30">
        <f t="shared" si="1"/>
        <v>0.89938398357289528</v>
      </c>
      <c r="K25" s="15"/>
      <c r="M25" s="15">
        <v>15</v>
      </c>
      <c r="N25" s="15">
        <v>2.2400000000000002</v>
      </c>
      <c r="O25" s="15">
        <v>0.79</v>
      </c>
      <c r="P25" s="30">
        <f t="shared" si="2"/>
        <v>0.98544698544698539</v>
      </c>
      <c r="Q25" s="15"/>
    </row>
    <row r="26" spans="1:17" s="11" customFormat="1" ht="19.5" customHeight="1">
      <c r="A26" s="17">
        <v>16</v>
      </c>
      <c r="B26" s="17">
        <v>2.2400000000000002</v>
      </c>
      <c r="C26" s="17">
        <v>0.84</v>
      </c>
      <c r="D26" s="29">
        <f t="shared" si="0"/>
        <v>1.0301481859989781</v>
      </c>
      <c r="E26" s="17" t="s">
        <v>52</v>
      </c>
      <c r="G26" s="17">
        <v>16</v>
      </c>
      <c r="H26" s="17">
        <v>2.2400000000000002</v>
      </c>
      <c r="I26" s="17">
        <v>0.78</v>
      </c>
      <c r="J26" s="29">
        <f t="shared" si="1"/>
        <v>0.96098562628336759</v>
      </c>
      <c r="K26" s="17" t="s">
        <v>52</v>
      </c>
      <c r="M26" s="17">
        <v>16</v>
      </c>
      <c r="N26" s="17">
        <v>2.2400000000000002</v>
      </c>
      <c r="O26" s="17">
        <v>0.81</v>
      </c>
      <c r="P26" s="29">
        <f t="shared" si="2"/>
        <v>1.0103950103950103</v>
      </c>
      <c r="Q26" s="17" t="s">
        <v>19</v>
      </c>
    </row>
    <row r="27" spans="1:17" s="11" customFormat="1" ht="19.5" customHeight="1">
      <c r="A27" s="15">
        <v>17</v>
      </c>
      <c r="B27" s="15">
        <v>2.23</v>
      </c>
      <c r="C27" s="15">
        <v>0.82</v>
      </c>
      <c r="D27" s="30">
        <f t="shared" si="0"/>
        <v>1.0056208482370976</v>
      </c>
      <c r="E27" s="15"/>
      <c r="G27" s="15">
        <v>17</v>
      </c>
      <c r="H27" s="15">
        <v>2.2400000000000002</v>
      </c>
      <c r="I27" s="15">
        <v>0.79</v>
      </c>
      <c r="J27" s="30">
        <f t="shared" si="1"/>
        <v>0.97330595482546212</v>
      </c>
      <c r="K27" s="15"/>
      <c r="M27" s="15">
        <v>17</v>
      </c>
      <c r="N27" s="15">
        <v>2.2400000000000002</v>
      </c>
      <c r="O27" s="15">
        <v>0.85</v>
      </c>
      <c r="P27" s="30">
        <f t="shared" si="2"/>
        <v>1.0602910602910602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0.87</v>
      </c>
      <c r="D28" s="30">
        <f t="shared" si="0"/>
        <v>1.0669391926417988</v>
      </c>
      <c r="E28" s="15"/>
      <c r="G28" s="15">
        <v>18</v>
      </c>
      <c r="H28" s="15">
        <v>2.2400000000000002</v>
      </c>
      <c r="I28" s="15">
        <v>0.88</v>
      </c>
      <c r="J28" s="30">
        <f t="shared" si="1"/>
        <v>1.0841889117043122</v>
      </c>
      <c r="K28" s="15"/>
      <c r="M28" s="15">
        <v>18</v>
      </c>
      <c r="N28" s="15">
        <v>2.2400000000000002</v>
      </c>
      <c r="O28" s="15">
        <v>0.79</v>
      </c>
      <c r="P28" s="30">
        <f t="shared" si="2"/>
        <v>0.98544698544698539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0.76</v>
      </c>
      <c r="D29" s="30">
        <f t="shared" si="0"/>
        <v>0.93203883495145645</v>
      </c>
      <c r="E29" s="15"/>
      <c r="G29" s="15">
        <v>19</v>
      </c>
      <c r="H29" s="15">
        <v>2.2400000000000002</v>
      </c>
      <c r="I29" s="15">
        <v>0.75</v>
      </c>
      <c r="J29" s="30">
        <f t="shared" si="1"/>
        <v>0.92402464065708423</v>
      </c>
      <c r="K29" s="15"/>
      <c r="M29" s="15">
        <v>19</v>
      </c>
      <c r="N29" s="15">
        <v>2.2400000000000002</v>
      </c>
      <c r="O29" s="15">
        <v>0.73</v>
      </c>
      <c r="P29" s="30">
        <f t="shared" si="2"/>
        <v>0.91060291060291043</v>
      </c>
      <c r="Q29" s="15"/>
    </row>
    <row r="30" spans="1:17" s="11" customFormat="1" ht="19.5" customHeight="1">
      <c r="A30" s="15">
        <v>20</v>
      </c>
      <c r="B30" s="15">
        <v>2.2400000000000002</v>
      </c>
      <c r="C30" s="15">
        <v>0.84</v>
      </c>
      <c r="D30" s="30">
        <f t="shared" si="0"/>
        <v>1.0301481859989781</v>
      </c>
      <c r="E30" s="15"/>
      <c r="G30" s="15">
        <v>20</v>
      </c>
      <c r="H30" s="15">
        <v>2.2400000000000002</v>
      </c>
      <c r="I30" s="15">
        <v>0.83</v>
      </c>
      <c r="J30" s="30">
        <f t="shared" si="1"/>
        <v>1.0225872689938398</v>
      </c>
      <c r="K30" s="15"/>
      <c r="M30" s="15">
        <v>20</v>
      </c>
      <c r="N30" s="15">
        <v>2.2400000000000002</v>
      </c>
      <c r="O30" s="15">
        <v>0.77</v>
      </c>
      <c r="P30" s="30">
        <f t="shared" si="2"/>
        <v>0.96049896049896044</v>
      </c>
      <c r="Q30" s="15"/>
    </row>
    <row r="31" spans="1:17" s="11" customFormat="1" ht="19.5" customHeight="1">
      <c r="A31" s="15">
        <v>21</v>
      </c>
      <c r="B31" s="15">
        <v>2.2599999999999998</v>
      </c>
      <c r="C31" s="15">
        <v>0.86</v>
      </c>
      <c r="D31" s="30">
        <f t="shared" si="0"/>
        <v>1.0546755237608585</v>
      </c>
      <c r="E31" s="15"/>
      <c r="G31" s="15">
        <v>21</v>
      </c>
      <c r="H31" s="15">
        <v>2.25</v>
      </c>
      <c r="I31" s="15">
        <v>0.84</v>
      </c>
      <c r="J31" s="30">
        <f t="shared" si="1"/>
        <v>1.0349075975359343</v>
      </c>
      <c r="K31" s="15"/>
      <c r="M31" s="15">
        <v>21</v>
      </c>
      <c r="N31" s="15">
        <v>2.2400000000000002</v>
      </c>
      <c r="O31" s="15">
        <v>0.89</v>
      </c>
      <c r="P31" s="30">
        <f t="shared" si="2"/>
        <v>1.1101871101871101</v>
      </c>
      <c r="Q31" s="15"/>
    </row>
    <row r="32" spans="1:17" s="11" customFormat="1" ht="19.5" customHeight="1">
      <c r="A32" s="17">
        <v>22</v>
      </c>
      <c r="B32" s="17">
        <v>2.23</v>
      </c>
      <c r="C32" s="17">
        <v>0.75</v>
      </c>
      <c r="D32" s="29">
        <f t="shared" si="0"/>
        <v>0.91977516607051624</v>
      </c>
      <c r="E32" s="17" t="s">
        <v>52</v>
      </c>
      <c r="G32" s="17">
        <v>22</v>
      </c>
      <c r="H32" s="17">
        <v>2.23</v>
      </c>
      <c r="I32" s="17">
        <v>0.88</v>
      </c>
      <c r="J32" s="29">
        <f t="shared" si="1"/>
        <v>1.0841889117043122</v>
      </c>
      <c r="K32" s="17" t="s">
        <v>52</v>
      </c>
      <c r="M32" s="17">
        <v>22</v>
      </c>
      <c r="N32" s="17">
        <v>2.2400000000000002</v>
      </c>
      <c r="O32" s="17">
        <v>0.79</v>
      </c>
      <c r="P32" s="29">
        <f t="shared" si="2"/>
        <v>0.98544698544698539</v>
      </c>
      <c r="Q32" s="17" t="s">
        <v>19</v>
      </c>
    </row>
    <row r="33" spans="1:17" s="11" customFormat="1" ht="19.5" customHeight="1">
      <c r="A33" s="15">
        <v>23</v>
      </c>
      <c r="B33" s="15">
        <v>2.23</v>
      </c>
      <c r="C33" s="15">
        <v>0.83</v>
      </c>
      <c r="D33" s="30">
        <f t="shared" si="0"/>
        <v>1.017884517118038</v>
      </c>
      <c r="E33" s="15"/>
      <c r="G33" s="15">
        <v>23</v>
      </c>
      <c r="H33" s="15">
        <v>2.23</v>
      </c>
      <c r="I33" s="15">
        <v>0.9</v>
      </c>
      <c r="J33" s="30">
        <f t="shared" si="1"/>
        <v>1.108829568788501</v>
      </c>
      <c r="K33" s="15"/>
      <c r="M33" s="15">
        <v>23</v>
      </c>
      <c r="N33" s="15">
        <v>2.2400000000000002</v>
      </c>
      <c r="O33" s="15">
        <v>0.86</v>
      </c>
      <c r="P33" s="30">
        <f t="shared" si="2"/>
        <v>1.0727650727650726</v>
      </c>
      <c r="Q33" s="15"/>
    </row>
    <row r="34" spans="1:17" s="11" customFormat="1" ht="19.5" customHeight="1">
      <c r="A34" s="15">
        <v>24</v>
      </c>
      <c r="B34" s="15">
        <v>2.2400000000000002</v>
      </c>
      <c r="C34" s="15">
        <v>0.78</v>
      </c>
      <c r="D34" s="30">
        <f t="shared" si="0"/>
        <v>0.95656617271333688</v>
      </c>
      <c r="E34" s="15"/>
      <c r="G34" s="15">
        <v>24</v>
      </c>
      <c r="H34" s="15">
        <v>2.23</v>
      </c>
      <c r="I34" s="15">
        <v>0.76</v>
      </c>
      <c r="J34" s="30">
        <f t="shared" si="1"/>
        <v>0.93634496919917864</v>
      </c>
      <c r="K34" s="15"/>
      <c r="M34" s="15">
        <v>24</v>
      </c>
      <c r="N34" s="15">
        <v>2.2400000000000002</v>
      </c>
      <c r="O34" s="15">
        <v>0.78</v>
      </c>
      <c r="P34" s="30">
        <f t="shared" si="2"/>
        <v>0.97297297297297292</v>
      </c>
      <c r="Q34" s="15"/>
    </row>
    <row r="35" spans="1:17">
      <c r="A35" s="45" t="s">
        <v>41</v>
      </c>
      <c r="B35" s="46">
        <f>AVERAGE(B11:B34)</f>
        <v>2.2441666666666671</v>
      </c>
      <c r="C35" s="46">
        <f>AVERAGE(C11:C34)</f>
        <v>0.81541666666666657</v>
      </c>
      <c r="D35" s="47">
        <f>AVERAGE(D11:D34)</f>
        <v>1</v>
      </c>
      <c r="E35" s="48"/>
      <c r="G35" s="45" t="s">
        <v>41</v>
      </c>
      <c r="H35" s="46">
        <f>AVERAGE(H11:H34)</f>
        <v>2.2441666666666671</v>
      </c>
      <c r="I35" s="46">
        <f>AVERAGE(I11:I34)</f>
        <v>0.81166666666666665</v>
      </c>
      <c r="J35" s="47">
        <f>AVERAGE(J11:J34)</f>
        <v>1.0000000000000002</v>
      </c>
      <c r="K35" s="48"/>
      <c r="M35" s="45" t="s">
        <v>41</v>
      </c>
      <c r="N35" s="46">
        <f>AVERAGE(N11:N34)</f>
        <v>2.2408333333333346</v>
      </c>
      <c r="O35" s="46">
        <f>AVERAGE(O11:O34)</f>
        <v>0.80166666666666675</v>
      </c>
      <c r="P35" s="47">
        <f>AVERAGE(P11:P34)</f>
        <v>0.99999999999999967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dimension ref="A1:Q35"/>
  <sheetViews>
    <sheetView zoomScale="70" zoomScaleNormal="70" workbookViewId="0">
      <selection activeCell="R5" sqref="R5"/>
    </sheetView>
  </sheetViews>
  <sheetFormatPr defaultRowHeight="17.399999999999999"/>
  <cols>
    <col min="1" max="1" width="15.59765625" bestFit="1" customWidth="1"/>
    <col min="2" max="2" width="20.8984375" style="27" bestFit="1" customWidth="1"/>
    <col min="3" max="3" width="18.8984375" style="26" bestFit="1" customWidth="1"/>
    <col min="4" max="4" width="7.1992187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8.3984375" bestFit="1" customWidth="1"/>
    <col min="11" max="11" width="8.5" customWidth="1"/>
    <col min="13" max="13" width="15.59765625" bestFit="1" customWidth="1"/>
    <col min="14" max="14" width="20.8984375" bestFit="1" customWidth="1"/>
    <col min="15" max="15" width="18.8984375" bestFit="1" customWidth="1"/>
    <col min="16" max="16" width="8.39843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67</v>
      </c>
      <c r="C2" s="2"/>
      <c r="D2" s="2"/>
      <c r="E2" s="4"/>
      <c r="G2" s="7" t="s">
        <v>7</v>
      </c>
      <c r="H2" s="2" t="s">
        <v>67</v>
      </c>
      <c r="I2" s="2"/>
      <c r="J2" s="2"/>
      <c r="K2" s="4"/>
      <c r="M2" s="7" t="s">
        <v>7</v>
      </c>
      <c r="N2" s="2" t="s">
        <v>67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74</v>
      </c>
      <c r="I3" s="35" t="s">
        <v>49</v>
      </c>
      <c r="J3" s="34" t="s">
        <v>50</v>
      </c>
      <c r="K3" s="36"/>
      <c r="M3" s="33" t="s">
        <v>3</v>
      </c>
      <c r="N3" s="19" t="s">
        <v>106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69</v>
      </c>
      <c r="C4" s="35" t="s">
        <v>12</v>
      </c>
      <c r="D4" s="37">
        <v>19</v>
      </c>
      <c r="E4" s="36"/>
      <c r="G4" s="33" t="s">
        <v>4</v>
      </c>
      <c r="H4" s="19" t="s">
        <v>69</v>
      </c>
      <c r="I4" s="35" t="s">
        <v>12</v>
      </c>
      <c r="J4" s="37">
        <v>22</v>
      </c>
      <c r="K4" s="36"/>
      <c r="M4" s="33" t="s">
        <v>4</v>
      </c>
      <c r="N4" s="19" t="s">
        <v>69</v>
      </c>
      <c r="O4" s="35" t="s">
        <v>12</v>
      </c>
      <c r="P4" s="37">
        <v>22</v>
      </c>
      <c r="Q4" s="36"/>
    </row>
    <row r="5" spans="1:17" s="8" customFormat="1" ht="21.75" customHeight="1">
      <c r="A5" s="33" t="s">
        <v>15</v>
      </c>
      <c r="B5" s="19" t="s">
        <v>70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70</v>
      </c>
      <c r="I5" s="35" t="s">
        <v>9</v>
      </c>
      <c r="J5" s="37">
        <f>SUM(H11:H34)</f>
        <v>53.93</v>
      </c>
      <c r="K5" s="36"/>
      <c r="M5" s="33" t="s">
        <v>15</v>
      </c>
      <c r="N5" s="19" t="s">
        <v>70</v>
      </c>
      <c r="O5" s="35" t="s">
        <v>9</v>
      </c>
      <c r="P5" s="37">
        <f>SUM(N11:N34)</f>
        <v>53.9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71</v>
      </c>
      <c r="I6" s="35" t="s">
        <v>10</v>
      </c>
      <c r="J6" s="37">
        <v>0</v>
      </c>
      <c r="K6" s="36"/>
      <c r="M6" s="33" t="s">
        <v>5</v>
      </c>
      <c r="N6" s="19" t="s">
        <v>71</v>
      </c>
      <c r="O6" s="35" t="s">
        <v>10</v>
      </c>
      <c r="P6" s="37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37">
        <v>0</v>
      </c>
      <c r="K7" s="36"/>
      <c r="M7" s="33" t="s">
        <v>13</v>
      </c>
      <c r="N7" s="18">
        <v>24</v>
      </c>
      <c r="O7" s="35" t="s">
        <v>11</v>
      </c>
      <c r="P7" s="37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v>0.86333333333333317</v>
      </c>
      <c r="E8" s="39"/>
      <c r="G8" s="9" t="s">
        <v>6</v>
      </c>
      <c r="H8" s="19" t="s">
        <v>72</v>
      </c>
      <c r="I8" s="35" t="s">
        <v>16</v>
      </c>
      <c r="J8" s="38">
        <f>AVERAGE(I11:I34)</f>
        <v>0.88041666666666651</v>
      </c>
      <c r="K8" s="39"/>
      <c r="M8" s="9" t="s">
        <v>6</v>
      </c>
      <c r="N8" s="19" t="s">
        <v>72</v>
      </c>
      <c r="O8" s="35" t="s">
        <v>16</v>
      </c>
      <c r="P8" s="38">
        <f>AVERAGE(O11:O34)</f>
        <v>0.86375000000000002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2.25</v>
      </c>
      <c r="C11" s="17">
        <v>0.8</v>
      </c>
      <c r="D11" s="29">
        <f>C11/D$8</f>
        <v>0.9266409266409269</v>
      </c>
      <c r="E11" s="17" t="s">
        <v>52</v>
      </c>
      <c r="G11" s="17">
        <v>1</v>
      </c>
      <c r="H11" s="17">
        <v>2.25</v>
      </c>
      <c r="I11" s="17">
        <v>0.85</v>
      </c>
      <c r="J11" s="29">
        <f>I11/J$8</f>
        <v>0.96545196403218192</v>
      </c>
      <c r="K11" s="17" t="s">
        <v>52</v>
      </c>
      <c r="M11" s="17">
        <v>1</v>
      </c>
      <c r="N11" s="17">
        <v>2.25</v>
      </c>
      <c r="O11" s="17">
        <v>0.81</v>
      </c>
      <c r="P11" s="29">
        <f>O11/P$8</f>
        <v>0.93777134587554278</v>
      </c>
      <c r="Q11" s="17" t="s">
        <v>19</v>
      </c>
    </row>
    <row r="12" spans="1:17" s="11" customFormat="1" ht="19.5" customHeight="1">
      <c r="A12" s="15">
        <v>2</v>
      </c>
      <c r="B12" s="15">
        <v>2.23</v>
      </c>
      <c r="C12" s="15">
        <v>0.84</v>
      </c>
      <c r="D12" s="30">
        <f>C12/D$8</f>
        <v>0.97297297297297314</v>
      </c>
      <c r="E12" s="15"/>
      <c r="G12" s="15">
        <v>2</v>
      </c>
      <c r="H12" s="15">
        <v>2.23</v>
      </c>
      <c r="I12" s="15">
        <v>0.85</v>
      </c>
      <c r="J12" s="30">
        <f>I12/J$8</f>
        <v>0.96545196403218192</v>
      </c>
      <c r="K12" s="15"/>
      <c r="M12" s="15">
        <v>2</v>
      </c>
      <c r="N12" s="15">
        <v>2.23</v>
      </c>
      <c r="O12" s="15">
        <v>0.77</v>
      </c>
      <c r="P12" s="30">
        <f>O12/P$8</f>
        <v>0.8914616497829233</v>
      </c>
      <c r="Q12" s="15"/>
    </row>
    <row r="13" spans="1:17" s="11" customFormat="1" ht="19.5" customHeight="1">
      <c r="A13" s="24">
        <v>3</v>
      </c>
      <c r="B13" s="24">
        <v>2.2400000000000002</v>
      </c>
      <c r="C13" s="24">
        <v>0.83</v>
      </c>
      <c r="D13" s="28">
        <f t="shared" ref="D13:D34" si="0">C13/D$8</f>
        <v>0.96138996138996147</v>
      </c>
      <c r="E13" s="24"/>
      <c r="G13" s="24">
        <v>3</v>
      </c>
      <c r="H13" s="24">
        <v>2.2400000000000002</v>
      </c>
      <c r="I13" s="24">
        <v>0.86</v>
      </c>
      <c r="J13" s="28">
        <f t="shared" ref="J13:J34" si="1">I13/J$8</f>
        <v>0.97681022243256055</v>
      </c>
      <c r="K13" s="24"/>
      <c r="M13" s="24">
        <v>3</v>
      </c>
      <c r="N13" s="24">
        <v>2.2400000000000002</v>
      </c>
      <c r="O13" s="24">
        <v>0.85</v>
      </c>
      <c r="P13" s="28">
        <f t="shared" ref="P13:P34" si="2">O13/P$8</f>
        <v>0.98408104196816204</v>
      </c>
      <c r="Q13" s="24"/>
    </row>
    <row r="14" spans="1:17" s="11" customFormat="1" ht="19.5" customHeight="1">
      <c r="A14" s="17">
        <v>4</v>
      </c>
      <c r="B14" s="17">
        <v>2.2400000000000002</v>
      </c>
      <c r="C14" s="17">
        <v>0.85</v>
      </c>
      <c r="D14" s="29">
        <f t="shared" si="0"/>
        <v>0.9845559845559847</v>
      </c>
      <c r="E14" s="17" t="s">
        <v>73</v>
      </c>
      <c r="G14" s="17">
        <v>4</v>
      </c>
      <c r="H14" s="17">
        <v>2.2400000000000002</v>
      </c>
      <c r="I14" s="17">
        <v>0.9</v>
      </c>
      <c r="J14" s="29">
        <f t="shared" si="1"/>
        <v>1.0222432560340751</v>
      </c>
      <c r="K14" s="17" t="s">
        <v>52</v>
      </c>
      <c r="M14" s="17">
        <v>4</v>
      </c>
      <c r="N14" s="17">
        <v>2.2400000000000002</v>
      </c>
      <c r="O14" s="17">
        <v>0.86</v>
      </c>
      <c r="P14" s="29">
        <f t="shared" si="2"/>
        <v>0.99565846599131691</v>
      </c>
      <c r="Q14" s="17" t="s">
        <v>19</v>
      </c>
    </row>
    <row r="15" spans="1:17" s="11" customFormat="1" ht="19.5" customHeight="1">
      <c r="A15" s="24">
        <v>5</v>
      </c>
      <c r="B15" s="24">
        <v>2.25</v>
      </c>
      <c r="C15" s="24">
        <v>0.89</v>
      </c>
      <c r="D15" s="28">
        <f t="shared" si="0"/>
        <v>1.030888030888031</v>
      </c>
      <c r="E15" s="24"/>
      <c r="G15" s="24">
        <v>5</v>
      </c>
      <c r="H15" s="24">
        <v>2.25</v>
      </c>
      <c r="I15" s="24">
        <v>0.9</v>
      </c>
      <c r="J15" s="28">
        <f t="shared" si="1"/>
        <v>1.0222432560340751</v>
      </c>
      <c r="K15" s="24"/>
      <c r="M15" s="24">
        <v>5</v>
      </c>
      <c r="N15" s="24">
        <v>2.2400000000000002</v>
      </c>
      <c r="O15" s="24">
        <v>0.88</v>
      </c>
      <c r="P15" s="28">
        <f t="shared" si="2"/>
        <v>1.0188133140376265</v>
      </c>
      <c r="Q15" s="24"/>
    </row>
    <row r="16" spans="1:17" s="11" customFormat="1" ht="19.5" customHeight="1">
      <c r="A16" s="24">
        <v>6</v>
      </c>
      <c r="B16" s="24">
        <v>2.23</v>
      </c>
      <c r="C16" s="24">
        <v>0.88</v>
      </c>
      <c r="D16" s="28">
        <f t="shared" si="0"/>
        <v>1.0193050193050195</v>
      </c>
      <c r="E16" s="24"/>
      <c r="G16" s="24">
        <v>6</v>
      </c>
      <c r="H16" s="24">
        <v>2.23</v>
      </c>
      <c r="I16" s="24">
        <v>0.92</v>
      </c>
      <c r="J16" s="28">
        <f t="shared" si="1"/>
        <v>1.0449597728348323</v>
      </c>
      <c r="K16" s="24"/>
      <c r="M16" s="24">
        <v>6</v>
      </c>
      <c r="N16" s="24">
        <v>2.23</v>
      </c>
      <c r="O16" s="24">
        <v>0.85</v>
      </c>
      <c r="P16" s="28">
        <f t="shared" si="2"/>
        <v>0.98408104196816204</v>
      </c>
      <c r="Q16" s="24"/>
    </row>
    <row r="17" spans="1:17" s="11" customFormat="1" ht="19.5" customHeight="1">
      <c r="A17" s="24">
        <v>7</v>
      </c>
      <c r="B17" s="24">
        <v>2.2599999999999998</v>
      </c>
      <c r="C17" s="24">
        <v>0.82</v>
      </c>
      <c r="D17" s="28">
        <f t="shared" si="0"/>
        <v>0.94980694980694991</v>
      </c>
      <c r="E17" s="24"/>
      <c r="G17" s="24">
        <v>7</v>
      </c>
      <c r="H17" s="24">
        <v>2.27</v>
      </c>
      <c r="I17" s="24">
        <v>0.85</v>
      </c>
      <c r="J17" s="28">
        <f t="shared" si="1"/>
        <v>0.96545196403218192</v>
      </c>
      <c r="K17" s="24"/>
      <c r="M17" s="24">
        <v>7</v>
      </c>
      <c r="N17" s="24">
        <v>2.2599999999999998</v>
      </c>
      <c r="O17" s="24">
        <v>0.91</v>
      </c>
      <c r="P17" s="28">
        <f t="shared" si="2"/>
        <v>1.0535455861070913</v>
      </c>
      <c r="Q17" s="24"/>
    </row>
    <row r="18" spans="1:17" s="11" customFormat="1" ht="19.5" customHeight="1">
      <c r="A18" s="24">
        <v>8</v>
      </c>
      <c r="B18" s="24">
        <v>2.2400000000000002</v>
      </c>
      <c r="C18" s="24">
        <v>0.85</v>
      </c>
      <c r="D18" s="28">
        <f t="shared" si="0"/>
        <v>0.9845559845559847</v>
      </c>
      <c r="E18" s="24"/>
      <c r="G18" s="24">
        <v>8</v>
      </c>
      <c r="H18" s="24">
        <v>2.2400000000000002</v>
      </c>
      <c r="I18" s="24">
        <v>0.92</v>
      </c>
      <c r="J18" s="28">
        <f t="shared" si="1"/>
        <v>1.0449597728348323</v>
      </c>
      <c r="K18" s="24"/>
      <c r="M18" s="24">
        <v>8</v>
      </c>
      <c r="N18" s="24">
        <v>2.2400000000000002</v>
      </c>
      <c r="O18" s="24">
        <v>0.9</v>
      </c>
      <c r="P18" s="28">
        <f t="shared" si="2"/>
        <v>1.0419681620839363</v>
      </c>
      <c r="Q18" s="24"/>
    </row>
    <row r="19" spans="1:17" s="11" customFormat="1" ht="19.5" customHeight="1">
      <c r="A19" s="17">
        <v>9</v>
      </c>
      <c r="B19" s="17">
        <v>2.25</v>
      </c>
      <c r="C19" s="17">
        <v>0.92</v>
      </c>
      <c r="D19" s="29">
        <f t="shared" si="0"/>
        <v>1.0656370656370659</v>
      </c>
      <c r="E19" s="17" t="s">
        <v>52</v>
      </c>
      <c r="G19" s="17">
        <v>9</v>
      </c>
      <c r="H19" s="17">
        <v>2.25</v>
      </c>
      <c r="I19" s="17">
        <v>0.92</v>
      </c>
      <c r="J19" s="29">
        <f t="shared" si="1"/>
        <v>1.0449597728348323</v>
      </c>
      <c r="K19" s="17" t="s">
        <v>52</v>
      </c>
      <c r="M19" s="17">
        <v>9</v>
      </c>
      <c r="N19" s="17">
        <v>2.25</v>
      </c>
      <c r="O19" s="17">
        <v>0.87</v>
      </c>
      <c r="P19" s="29">
        <f t="shared" si="2"/>
        <v>1.0072358900144718</v>
      </c>
      <c r="Q19" s="17" t="s">
        <v>19</v>
      </c>
    </row>
    <row r="20" spans="1:17" s="11" customFormat="1" ht="19.5" customHeight="1">
      <c r="A20" s="17">
        <v>10</v>
      </c>
      <c r="B20" s="17">
        <v>2.25</v>
      </c>
      <c r="C20" s="17">
        <v>0.88</v>
      </c>
      <c r="D20" s="29">
        <f t="shared" si="0"/>
        <v>1.0193050193050195</v>
      </c>
      <c r="E20" s="17" t="s">
        <v>52</v>
      </c>
      <c r="G20" s="17">
        <v>10</v>
      </c>
      <c r="H20" s="17">
        <v>2.25</v>
      </c>
      <c r="I20" s="17">
        <v>0.91</v>
      </c>
      <c r="J20" s="29">
        <f t="shared" si="1"/>
        <v>1.0336015144344537</v>
      </c>
      <c r="K20" s="17" t="s">
        <v>52</v>
      </c>
      <c r="M20" s="17">
        <v>10</v>
      </c>
      <c r="N20" s="17">
        <v>2.25</v>
      </c>
      <c r="O20" s="17">
        <v>0.92</v>
      </c>
      <c r="P20" s="29">
        <f t="shared" si="2"/>
        <v>1.065123010130246</v>
      </c>
      <c r="Q20" s="17" t="s">
        <v>19</v>
      </c>
    </row>
    <row r="21" spans="1:17" s="11" customFormat="1" ht="19.5" customHeight="1">
      <c r="A21" s="24">
        <v>11</v>
      </c>
      <c r="B21" s="24">
        <v>2.2599999999999998</v>
      </c>
      <c r="C21" s="24">
        <v>0.87</v>
      </c>
      <c r="D21" s="28">
        <f t="shared" si="0"/>
        <v>1.0077220077220079</v>
      </c>
      <c r="E21" s="24"/>
      <c r="G21" s="24">
        <v>11</v>
      </c>
      <c r="H21" s="24">
        <v>2.2599999999999998</v>
      </c>
      <c r="I21" s="24">
        <v>0.92</v>
      </c>
      <c r="J21" s="28">
        <f t="shared" si="1"/>
        <v>1.0449597728348323</v>
      </c>
      <c r="K21" s="24"/>
      <c r="M21" s="24">
        <v>11</v>
      </c>
      <c r="N21" s="24">
        <v>2.2599999999999998</v>
      </c>
      <c r="O21" s="24">
        <v>0.91</v>
      </c>
      <c r="P21" s="28">
        <f t="shared" si="2"/>
        <v>1.0535455861070913</v>
      </c>
      <c r="Q21" s="24"/>
    </row>
    <row r="22" spans="1:17" s="11" customFormat="1" ht="19.5" customHeight="1">
      <c r="A22" s="24">
        <v>12</v>
      </c>
      <c r="B22" s="24">
        <v>2.25</v>
      </c>
      <c r="C22" s="24">
        <v>0.9</v>
      </c>
      <c r="D22" s="28">
        <f t="shared" si="0"/>
        <v>1.0424710424710426</v>
      </c>
      <c r="E22" s="24"/>
      <c r="G22" s="24">
        <v>12</v>
      </c>
      <c r="H22" s="24">
        <v>2.25</v>
      </c>
      <c r="I22" s="24">
        <v>0.92</v>
      </c>
      <c r="J22" s="28">
        <f t="shared" si="1"/>
        <v>1.0449597728348323</v>
      </c>
      <c r="K22" s="24"/>
      <c r="M22" s="24">
        <v>12</v>
      </c>
      <c r="N22" s="24">
        <v>2.25</v>
      </c>
      <c r="O22" s="24">
        <v>0.88</v>
      </c>
      <c r="P22" s="28">
        <f t="shared" si="2"/>
        <v>1.0188133140376265</v>
      </c>
      <c r="Q22" s="24"/>
    </row>
    <row r="23" spans="1:17" s="11" customFormat="1" ht="19.5" customHeight="1">
      <c r="A23" s="24">
        <v>13</v>
      </c>
      <c r="B23" s="24">
        <v>2.2599999999999998</v>
      </c>
      <c r="C23" s="24">
        <v>0.85</v>
      </c>
      <c r="D23" s="28">
        <f t="shared" si="0"/>
        <v>0.9845559845559847</v>
      </c>
      <c r="E23" s="24"/>
      <c r="G23" s="24">
        <v>13</v>
      </c>
      <c r="H23" s="24">
        <v>2.2599999999999998</v>
      </c>
      <c r="I23" s="24">
        <v>0.93</v>
      </c>
      <c r="J23" s="28">
        <f t="shared" si="1"/>
        <v>1.0563180312352107</v>
      </c>
      <c r="K23" s="24"/>
      <c r="M23" s="24">
        <v>13</v>
      </c>
      <c r="N23" s="24">
        <v>2.2599999999999998</v>
      </c>
      <c r="O23" s="24">
        <v>0.93</v>
      </c>
      <c r="P23" s="28">
        <f t="shared" si="2"/>
        <v>1.076700434153401</v>
      </c>
      <c r="Q23" s="24"/>
    </row>
    <row r="24" spans="1:17" s="11" customFormat="1" ht="19.5" customHeight="1">
      <c r="A24" s="17">
        <v>14</v>
      </c>
      <c r="B24" s="17">
        <v>2.2599999999999998</v>
      </c>
      <c r="C24" s="17">
        <v>0.9</v>
      </c>
      <c r="D24" s="29">
        <f t="shared" si="0"/>
        <v>1.0424710424710426</v>
      </c>
      <c r="E24" s="17" t="s">
        <v>52</v>
      </c>
      <c r="G24" s="17">
        <v>14</v>
      </c>
      <c r="H24" s="17">
        <v>2.2599999999999998</v>
      </c>
      <c r="I24" s="17">
        <v>0.93</v>
      </c>
      <c r="J24" s="29">
        <f t="shared" si="1"/>
        <v>1.0563180312352107</v>
      </c>
      <c r="K24" s="17" t="s">
        <v>52</v>
      </c>
      <c r="M24" s="17">
        <v>14</v>
      </c>
      <c r="N24" s="17">
        <v>2.2599999999999998</v>
      </c>
      <c r="O24" s="17">
        <v>0.87</v>
      </c>
      <c r="P24" s="29">
        <f t="shared" si="2"/>
        <v>1.0072358900144718</v>
      </c>
      <c r="Q24" s="17" t="s">
        <v>19</v>
      </c>
    </row>
    <row r="25" spans="1:17" s="11" customFormat="1" ht="19.5" customHeight="1">
      <c r="A25" s="17">
        <v>15</v>
      </c>
      <c r="B25" s="17">
        <v>2.25</v>
      </c>
      <c r="C25" s="17">
        <v>0.87</v>
      </c>
      <c r="D25" s="29">
        <f t="shared" si="0"/>
        <v>1.0077220077220079</v>
      </c>
      <c r="E25" s="17" t="s">
        <v>52</v>
      </c>
      <c r="G25" s="17">
        <v>15</v>
      </c>
      <c r="H25" s="17">
        <v>2.25</v>
      </c>
      <c r="I25" s="17">
        <v>0.92</v>
      </c>
      <c r="J25" s="29">
        <f t="shared" si="1"/>
        <v>1.0449597728348323</v>
      </c>
      <c r="K25" s="17" t="s">
        <v>52</v>
      </c>
      <c r="M25" s="17">
        <v>15</v>
      </c>
      <c r="N25" s="17">
        <v>2.2400000000000002</v>
      </c>
      <c r="O25" s="17">
        <v>0.92</v>
      </c>
      <c r="P25" s="29">
        <f t="shared" si="2"/>
        <v>1.065123010130246</v>
      </c>
      <c r="Q25" s="17" t="s">
        <v>19</v>
      </c>
    </row>
    <row r="26" spans="1:17" s="11" customFormat="1" ht="19.5" customHeight="1">
      <c r="A26" s="24">
        <v>16</v>
      </c>
      <c r="B26" s="24">
        <v>2.25</v>
      </c>
      <c r="C26" s="24">
        <v>0.92</v>
      </c>
      <c r="D26" s="28">
        <f t="shared" si="0"/>
        <v>1.0656370656370659</v>
      </c>
      <c r="E26" s="24"/>
      <c r="G26" s="24">
        <v>16</v>
      </c>
      <c r="H26" s="24">
        <v>2.25</v>
      </c>
      <c r="I26" s="24">
        <v>0.87</v>
      </c>
      <c r="J26" s="28">
        <f t="shared" si="1"/>
        <v>0.98816848083293907</v>
      </c>
      <c r="K26" s="24"/>
      <c r="M26" s="24">
        <v>16</v>
      </c>
      <c r="N26" s="24">
        <v>2.2400000000000002</v>
      </c>
      <c r="O26" s="24">
        <v>0.89</v>
      </c>
      <c r="P26" s="28">
        <f t="shared" si="2"/>
        <v>1.0303907380607815</v>
      </c>
      <c r="Q26" s="24"/>
    </row>
    <row r="27" spans="1:17" s="11" customFormat="1" ht="19.5" customHeight="1">
      <c r="A27" s="17">
        <v>17</v>
      </c>
      <c r="B27" s="17">
        <v>2.23</v>
      </c>
      <c r="C27" s="17">
        <v>0.86</v>
      </c>
      <c r="D27" s="29">
        <f t="shared" si="0"/>
        <v>0.99613899613899626</v>
      </c>
      <c r="E27" s="17" t="s">
        <v>52</v>
      </c>
      <c r="G27" s="17">
        <v>17</v>
      </c>
      <c r="H27" s="17">
        <v>2.23</v>
      </c>
      <c r="I27" s="17">
        <v>0.82</v>
      </c>
      <c r="J27" s="29">
        <f t="shared" si="1"/>
        <v>0.93137718883104603</v>
      </c>
      <c r="K27" s="17" t="s">
        <v>52</v>
      </c>
      <c r="M27" s="17">
        <v>17</v>
      </c>
      <c r="N27" s="17">
        <v>2.23</v>
      </c>
      <c r="O27" s="17">
        <v>0.81</v>
      </c>
      <c r="P27" s="29">
        <f t="shared" si="2"/>
        <v>0.93777134587554278</v>
      </c>
      <c r="Q27" s="17" t="s">
        <v>19</v>
      </c>
    </row>
    <row r="28" spans="1:17" s="11" customFormat="1" ht="19.5" customHeight="1">
      <c r="A28" s="24">
        <v>18</v>
      </c>
      <c r="B28" s="24">
        <v>2.25</v>
      </c>
      <c r="C28" s="24">
        <v>0.85</v>
      </c>
      <c r="D28" s="28">
        <f t="shared" si="0"/>
        <v>0.9845559845559847</v>
      </c>
      <c r="E28" s="24"/>
      <c r="G28" s="24">
        <v>18</v>
      </c>
      <c r="H28" s="24">
        <v>2.25</v>
      </c>
      <c r="I28" s="24">
        <v>0.91</v>
      </c>
      <c r="J28" s="28">
        <f t="shared" si="1"/>
        <v>1.0336015144344537</v>
      </c>
      <c r="K28" s="24"/>
      <c r="M28" s="24">
        <v>18</v>
      </c>
      <c r="N28" s="24">
        <v>2.25</v>
      </c>
      <c r="O28" s="24">
        <v>0.9</v>
      </c>
      <c r="P28" s="28">
        <f t="shared" si="2"/>
        <v>1.0419681620839363</v>
      </c>
      <c r="Q28" s="24"/>
    </row>
    <row r="29" spans="1:17" s="11" customFormat="1" ht="19.5" customHeight="1">
      <c r="A29" s="17">
        <v>19</v>
      </c>
      <c r="B29" s="17">
        <v>2.25</v>
      </c>
      <c r="C29" s="17">
        <v>0.9</v>
      </c>
      <c r="D29" s="29">
        <f t="shared" si="0"/>
        <v>1.0424710424710426</v>
      </c>
      <c r="E29" s="17" t="s">
        <v>52</v>
      </c>
      <c r="G29" s="17">
        <v>19</v>
      </c>
      <c r="H29" s="17">
        <v>2.25</v>
      </c>
      <c r="I29" s="17">
        <v>0.91</v>
      </c>
      <c r="J29" s="29">
        <f t="shared" si="1"/>
        <v>1.0336015144344537</v>
      </c>
      <c r="K29" s="17" t="s">
        <v>52</v>
      </c>
      <c r="M29" s="17">
        <v>19</v>
      </c>
      <c r="N29" s="17">
        <v>2.25</v>
      </c>
      <c r="O29" s="17">
        <v>0.89</v>
      </c>
      <c r="P29" s="29">
        <f t="shared" si="2"/>
        <v>1.0303907380607815</v>
      </c>
      <c r="Q29" s="17" t="s">
        <v>19</v>
      </c>
    </row>
    <row r="30" spans="1:17" s="11" customFormat="1" ht="19.5" customHeight="1">
      <c r="A30" s="17">
        <v>20</v>
      </c>
      <c r="B30" s="17">
        <v>2.2400000000000002</v>
      </c>
      <c r="C30" s="17">
        <v>0.87</v>
      </c>
      <c r="D30" s="29">
        <f t="shared" si="0"/>
        <v>1.0077220077220079</v>
      </c>
      <c r="E30" s="17" t="s">
        <v>52</v>
      </c>
      <c r="G30" s="17">
        <v>20</v>
      </c>
      <c r="H30" s="17">
        <v>2.2400000000000002</v>
      </c>
      <c r="I30" s="17">
        <v>0.81</v>
      </c>
      <c r="J30" s="29">
        <f t="shared" si="1"/>
        <v>0.92001893043066751</v>
      </c>
      <c r="K30" s="17" t="s">
        <v>52</v>
      </c>
      <c r="M30" s="17">
        <v>20</v>
      </c>
      <c r="N30" s="17">
        <v>2.2400000000000002</v>
      </c>
      <c r="O30" s="17">
        <v>0.79</v>
      </c>
      <c r="P30" s="29">
        <f t="shared" si="2"/>
        <v>0.91461649782923304</v>
      </c>
      <c r="Q30" s="17" t="s">
        <v>19</v>
      </c>
    </row>
    <row r="31" spans="1:17" s="11" customFormat="1" ht="19.5" customHeight="1">
      <c r="A31" s="24">
        <v>21</v>
      </c>
      <c r="B31" s="24">
        <v>2.2400000000000002</v>
      </c>
      <c r="C31" s="24">
        <v>0.87</v>
      </c>
      <c r="D31" s="28">
        <f t="shared" si="0"/>
        <v>1.0077220077220079</v>
      </c>
      <c r="E31" s="24"/>
      <c r="G31" s="24">
        <v>21</v>
      </c>
      <c r="H31" s="24">
        <v>2.2400000000000002</v>
      </c>
      <c r="I31" s="24">
        <v>0.81</v>
      </c>
      <c r="J31" s="28">
        <f t="shared" si="1"/>
        <v>0.92001893043066751</v>
      </c>
      <c r="K31" s="24"/>
      <c r="M31" s="24">
        <v>21</v>
      </c>
      <c r="N31" s="24">
        <v>2.2400000000000002</v>
      </c>
      <c r="O31" s="24">
        <v>0.82</v>
      </c>
      <c r="P31" s="28">
        <f t="shared" si="2"/>
        <v>0.94934876989869743</v>
      </c>
      <c r="Q31" s="24"/>
    </row>
    <row r="32" spans="1:17" s="11" customFormat="1" ht="19.5" customHeight="1">
      <c r="A32" s="24">
        <v>22</v>
      </c>
      <c r="B32" s="24">
        <v>2.25</v>
      </c>
      <c r="C32" s="24">
        <v>0.81</v>
      </c>
      <c r="D32" s="28">
        <f t="shared" si="0"/>
        <v>0.93822393822393846</v>
      </c>
      <c r="E32" s="24"/>
      <c r="G32" s="24">
        <v>22</v>
      </c>
      <c r="H32" s="24">
        <v>2.2400000000000002</v>
      </c>
      <c r="I32" s="24">
        <v>0.77</v>
      </c>
      <c r="J32" s="28">
        <f t="shared" si="1"/>
        <v>0.874585896829153</v>
      </c>
      <c r="K32" s="24"/>
      <c r="M32" s="24">
        <v>22</v>
      </c>
      <c r="N32" s="24">
        <v>2.25</v>
      </c>
      <c r="O32" s="24">
        <v>0.75</v>
      </c>
      <c r="P32" s="28">
        <f t="shared" si="2"/>
        <v>0.86830680173661356</v>
      </c>
      <c r="Q32" s="24"/>
    </row>
    <row r="33" spans="1:17" s="11" customFormat="1" ht="19.5" customHeight="1">
      <c r="A33" s="24">
        <v>23</v>
      </c>
      <c r="B33" s="24">
        <v>2.25</v>
      </c>
      <c r="C33" s="24">
        <v>0.86</v>
      </c>
      <c r="D33" s="28">
        <f t="shared" si="0"/>
        <v>0.99613899613899626</v>
      </c>
      <c r="E33" s="24"/>
      <c r="G33" s="24">
        <v>23</v>
      </c>
      <c r="H33" s="24">
        <v>2.25</v>
      </c>
      <c r="I33" s="24">
        <v>0.8</v>
      </c>
      <c r="J33" s="28">
        <f t="shared" si="1"/>
        <v>0.90866067203028889</v>
      </c>
      <c r="K33" s="24"/>
      <c r="M33" s="24">
        <v>23</v>
      </c>
      <c r="N33" s="24">
        <v>2.25</v>
      </c>
      <c r="O33" s="24">
        <v>0.81</v>
      </c>
      <c r="P33" s="28">
        <f t="shared" si="2"/>
        <v>0.93777134587554278</v>
      </c>
      <c r="Q33" s="24"/>
    </row>
    <row r="34" spans="1:17" s="11" customFormat="1" ht="19.5" customHeight="1">
      <c r="A34" s="24">
        <v>24</v>
      </c>
      <c r="B34" s="24">
        <v>2.25</v>
      </c>
      <c r="C34" s="24">
        <v>0.83</v>
      </c>
      <c r="D34" s="28">
        <f t="shared" si="0"/>
        <v>0.96138996138996147</v>
      </c>
      <c r="E34" s="24"/>
      <c r="G34" s="24">
        <v>24</v>
      </c>
      <c r="H34" s="24">
        <v>2.25</v>
      </c>
      <c r="I34" s="24">
        <v>0.93</v>
      </c>
      <c r="J34" s="28">
        <f t="shared" si="1"/>
        <v>1.0563180312352107</v>
      </c>
      <c r="K34" s="24"/>
      <c r="M34" s="24">
        <v>24</v>
      </c>
      <c r="N34" s="24">
        <v>2.25</v>
      </c>
      <c r="O34" s="24">
        <v>0.94</v>
      </c>
      <c r="P34" s="28">
        <f t="shared" si="2"/>
        <v>1.0882778581765555</v>
      </c>
      <c r="Q34" s="24"/>
    </row>
    <row r="35" spans="1:17">
      <c r="A35" s="45" t="s">
        <v>41</v>
      </c>
      <c r="B35" s="46">
        <f>AVERAGE(B11:B34)</f>
        <v>2.2470833333333333</v>
      </c>
      <c r="C35" s="46">
        <f>AVERAGE(C11:C34)</f>
        <v>0.86333333333333317</v>
      </c>
      <c r="D35" s="47">
        <f>AVERAGE(D11:D34)</f>
        <v>1.0000000000000002</v>
      </c>
      <c r="E35" s="48"/>
      <c r="G35" s="45" t="s">
        <v>41</v>
      </c>
      <c r="H35" s="46">
        <f>AVERAGE(H11:H34)</f>
        <v>2.2470833333333333</v>
      </c>
      <c r="I35" s="46">
        <f>AVERAGE(I11:I34)</f>
        <v>0.88041666666666651</v>
      </c>
      <c r="J35" s="47">
        <f>AVERAGE(J11:J34)</f>
        <v>1.0000000000000007</v>
      </c>
      <c r="K35" s="48"/>
      <c r="M35" s="45" t="s">
        <v>41</v>
      </c>
      <c r="N35" s="46">
        <f>AVERAGE(N11:N34)</f>
        <v>2.2458333333333331</v>
      </c>
      <c r="O35" s="46">
        <f>AVERAGE(O11:O34)</f>
        <v>0.86375000000000002</v>
      </c>
      <c r="P35" s="47">
        <f>AVERAGE(P11:P34)</f>
        <v>1.0000000000000002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dimension ref="A1:Q35"/>
  <sheetViews>
    <sheetView topLeftCell="B20" zoomScale="85" zoomScaleNormal="85" workbookViewId="0">
      <selection activeCell="O23" sqref="O23:O36"/>
    </sheetView>
  </sheetViews>
  <sheetFormatPr defaultRowHeight="17.399999999999999"/>
  <cols>
    <col min="1" max="1" width="14.8984375" bestFit="1" customWidth="1"/>
    <col min="2" max="2" width="22" bestFit="1" customWidth="1"/>
    <col min="3" max="3" width="18.59765625" bestFit="1" customWidth="1"/>
    <col min="4" max="4" width="7.5976562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22" bestFit="1" customWidth="1"/>
    <col min="15" max="15" width="18.59765625" bestFit="1" customWidth="1"/>
    <col min="16" max="16" width="7.5976562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77</v>
      </c>
      <c r="C2" s="2"/>
      <c r="D2" s="2"/>
      <c r="E2" s="4"/>
      <c r="G2" s="7" t="s">
        <v>7</v>
      </c>
      <c r="H2" s="2" t="s">
        <v>77</v>
      </c>
      <c r="I2" s="2"/>
      <c r="J2" s="2"/>
      <c r="K2" s="4"/>
      <c r="M2" s="7" t="s">
        <v>7</v>
      </c>
      <c r="N2" s="2" t="s">
        <v>77</v>
      </c>
      <c r="O2" s="2"/>
      <c r="P2" s="2"/>
      <c r="Q2" s="4"/>
    </row>
    <row r="3" spans="1:17" s="8" customFormat="1" ht="21.75" customHeight="1">
      <c r="A3" s="33" t="s">
        <v>3</v>
      </c>
      <c r="B3" s="19" t="s">
        <v>68</v>
      </c>
      <c r="C3" s="35" t="s">
        <v>49</v>
      </c>
      <c r="D3" s="34" t="s">
        <v>50</v>
      </c>
      <c r="E3" s="36"/>
      <c r="G3" s="33" t="s">
        <v>3</v>
      </c>
      <c r="H3" s="19" t="s">
        <v>40</v>
      </c>
      <c r="I3" s="35" t="s">
        <v>49</v>
      </c>
      <c r="J3" s="34" t="s">
        <v>50</v>
      </c>
      <c r="K3" s="36"/>
      <c r="M3" s="33" t="s">
        <v>3</v>
      </c>
      <c r="N3" s="19" t="s">
        <v>105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75</v>
      </c>
      <c r="C4" s="35" t="s">
        <v>12</v>
      </c>
      <c r="D4" s="37">
        <v>22</v>
      </c>
      <c r="E4" s="36"/>
      <c r="G4" s="33" t="s">
        <v>4</v>
      </c>
      <c r="H4" s="19" t="s">
        <v>30</v>
      </c>
      <c r="I4" s="35" t="s">
        <v>12</v>
      </c>
      <c r="J4" s="18">
        <v>23</v>
      </c>
      <c r="K4" s="36"/>
      <c r="M4" s="33" t="s">
        <v>4</v>
      </c>
      <c r="N4" s="19" t="s">
        <v>30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76</v>
      </c>
      <c r="C5" s="35" t="s">
        <v>9</v>
      </c>
      <c r="D5" s="37">
        <f>SUM(B11:B34)</f>
        <v>53.93</v>
      </c>
      <c r="E5" s="36"/>
      <c r="G5" s="33" t="s">
        <v>15</v>
      </c>
      <c r="H5" s="19" t="s">
        <v>23</v>
      </c>
      <c r="I5" s="35" t="s">
        <v>9</v>
      </c>
      <c r="J5" s="18">
        <f>SUM(H11:H34)</f>
        <v>53.93</v>
      </c>
      <c r="K5" s="36"/>
      <c r="M5" s="33" t="s">
        <v>15</v>
      </c>
      <c r="N5" s="19" t="s">
        <v>23</v>
      </c>
      <c r="O5" s="35" t="s">
        <v>9</v>
      </c>
      <c r="P5" s="18">
        <f>SUM(N11:N34)</f>
        <v>53.919999999999995</v>
      </c>
      <c r="Q5" s="36"/>
    </row>
    <row r="6" spans="1:17" s="8" customFormat="1" ht="21.75" customHeight="1">
      <c r="A6" s="33" t="s">
        <v>5</v>
      </c>
      <c r="B6" s="19" t="s">
        <v>71</v>
      </c>
      <c r="C6" s="35" t="s">
        <v>10</v>
      </c>
      <c r="D6" s="37">
        <v>0</v>
      </c>
      <c r="E6" s="36"/>
      <c r="G6" s="33" t="s">
        <v>5</v>
      </c>
      <c r="H6" s="19" t="s">
        <v>22</v>
      </c>
      <c r="I6" s="35" t="s">
        <v>10</v>
      </c>
      <c r="J6" s="18">
        <v>0</v>
      </c>
      <c r="K6" s="36"/>
      <c r="M6" s="33" t="s">
        <v>5</v>
      </c>
      <c r="N6" s="19" t="s">
        <v>22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37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72</v>
      </c>
      <c r="C8" s="35" t="s">
        <v>16</v>
      </c>
      <c r="D8" s="38">
        <f>AVERAGE(C11:C34)</f>
        <v>0.71666666666666667</v>
      </c>
      <c r="E8" s="39"/>
      <c r="F8" s="10"/>
      <c r="G8" s="9" t="s">
        <v>6</v>
      </c>
      <c r="H8" s="19" t="s">
        <v>21</v>
      </c>
      <c r="I8" s="35" t="s">
        <v>16</v>
      </c>
      <c r="J8" s="20">
        <f>AVERAGE((I11:I34))</f>
        <v>0.71791666666666665</v>
      </c>
      <c r="K8" s="39"/>
      <c r="M8" s="9" t="s">
        <v>6</v>
      </c>
      <c r="N8" s="19" t="s">
        <v>21</v>
      </c>
      <c r="O8" s="35" t="s">
        <v>16</v>
      </c>
      <c r="P8" s="20">
        <f>AVERAGE((O11:O34))</f>
        <v>0.69958333333333333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7">
        <v>1</v>
      </c>
      <c r="B11" s="17">
        <v>2.2400000000000002</v>
      </c>
      <c r="C11" s="17">
        <v>0.7</v>
      </c>
      <c r="D11" s="29">
        <v>0.97674418604651159</v>
      </c>
      <c r="E11" s="17" t="s">
        <v>20</v>
      </c>
      <c r="G11" s="17">
        <v>1</v>
      </c>
      <c r="H11" s="17">
        <v>2.2400000000000002</v>
      </c>
      <c r="I11" s="17">
        <v>0.64</v>
      </c>
      <c r="J11" s="29">
        <v>0.97674418604651159</v>
      </c>
      <c r="K11" s="17" t="s">
        <v>20</v>
      </c>
      <c r="M11" s="17">
        <v>1</v>
      </c>
      <c r="N11" s="17">
        <v>2.25</v>
      </c>
      <c r="O11" s="17">
        <v>0.61</v>
      </c>
      <c r="P11" s="29">
        <v>0.97674418604651159</v>
      </c>
      <c r="Q11" s="17" t="s">
        <v>20</v>
      </c>
    </row>
    <row r="12" spans="1:17" s="11" customFormat="1" ht="19.5" customHeight="1">
      <c r="A12" s="15">
        <v>2</v>
      </c>
      <c r="B12" s="15">
        <v>2.25</v>
      </c>
      <c r="C12" s="15">
        <v>0.74</v>
      </c>
      <c r="D12" s="30">
        <v>1.0325581395348837</v>
      </c>
      <c r="E12" s="15"/>
      <c r="G12" s="15">
        <v>2</v>
      </c>
      <c r="H12" s="15">
        <v>2.25</v>
      </c>
      <c r="I12" s="15">
        <v>0.6</v>
      </c>
      <c r="J12" s="30">
        <v>1.0325581395348837</v>
      </c>
      <c r="K12" s="15"/>
      <c r="M12" s="15">
        <v>2</v>
      </c>
      <c r="N12" s="15">
        <v>2.25</v>
      </c>
      <c r="O12" s="15">
        <v>0.7</v>
      </c>
      <c r="P12" s="30">
        <v>1.0325581395348837</v>
      </c>
      <c r="Q12" s="15"/>
    </row>
    <row r="13" spans="1:17" s="11" customFormat="1" ht="19.5" customHeight="1">
      <c r="A13" s="17">
        <v>3</v>
      </c>
      <c r="B13" s="17">
        <v>2.25</v>
      </c>
      <c r="C13" s="17">
        <v>0.66</v>
      </c>
      <c r="D13" s="29">
        <v>0.92093023255813955</v>
      </c>
      <c r="E13" s="17" t="s">
        <v>20</v>
      </c>
      <c r="G13" s="17">
        <v>3</v>
      </c>
      <c r="H13" s="17">
        <v>2.25</v>
      </c>
      <c r="I13" s="17">
        <v>0.76</v>
      </c>
      <c r="J13" s="29">
        <v>0.92093023255813955</v>
      </c>
      <c r="K13" s="17" t="s">
        <v>20</v>
      </c>
      <c r="M13" s="17">
        <v>3</v>
      </c>
      <c r="N13" s="17">
        <v>2.25</v>
      </c>
      <c r="O13" s="17">
        <v>0.71</v>
      </c>
      <c r="P13" s="29">
        <v>0.92093023255813955</v>
      </c>
      <c r="Q13" s="17" t="s">
        <v>20</v>
      </c>
    </row>
    <row r="14" spans="1:17" s="11" customFormat="1" ht="19.5" customHeight="1">
      <c r="A14" s="15">
        <v>4</v>
      </c>
      <c r="B14" s="15">
        <v>2.2400000000000002</v>
      </c>
      <c r="C14" s="15">
        <v>0.67</v>
      </c>
      <c r="D14" s="30">
        <v>0.93488372093023264</v>
      </c>
      <c r="E14" s="15"/>
      <c r="G14" s="15">
        <v>4</v>
      </c>
      <c r="H14" s="15">
        <v>2.2400000000000002</v>
      </c>
      <c r="I14" s="15">
        <v>0.64</v>
      </c>
      <c r="J14" s="30">
        <v>0.93488372093023264</v>
      </c>
      <c r="K14" s="15"/>
      <c r="M14" s="15">
        <v>4</v>
      </c>
      <c r="N14" s="15">
        <v>2.2400000000000002</v>
      </c>
      <c r="O14" s="15">
        <v>0.63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0.75</v>
      </c>
      <c r="D15" s="30">
        <v>1.0465116279069768</v>
      </c>
      <c r="E15" s="15"/>
      <c r="G15" s="15">
        <v>5</v>
      </c>
      <c r="H15" s="15">
        <v>2.2400000000000002</v>
      </c>
      <c r="I15" s="15">
        <v>0.66</v>
      </c>
      <c r="J15" s="30">
        <v>1.0465116279069768</v>
      </c>
      <c r="K15" s="15"/>
      <c r="M15" s="15">
        <v>5</v>
      </c>
      <c r="N15" s="15">
        <v>2.23</v>
      </c>
      <c r="O15" s="15">
        <v>0.71</v>
      </c>
      <c r="P15" s="30">
        <v>1.0465116279069768</v>
      </c>
      <c r="Q15" s="15"/>
    </row>
    <row r="16" spans="1:17" s="11" customFormat="1" ht="19.5" customHeight="1">
      <c r="A16" s="17">
        <v>6</v>
      </c>
      <c r="B16" s="17">
        <v>2.2599999999999998</v>
      </c>
      <c r="C16" s="17">
        <v>0.68</v>
      </c>
      <c r="D16" s="29">
        <v>0.94883720930232562</v>
      </c>
      <c r="E16" s="17" t="s">
        <v>20</v>
      </c>
      <c r="G16" s="17">
        <v>6</v>
      </c>
      <c r="H16" s="17">
        <v>2.25</v>
      </c>
      <c r="I16" s="17">
        <v>0.75</v>
      </c>
      <c r="J16" s="29">
        <v>0.94883720930232562</v>
      </c>
      <c r="K16" s="17" t="s">
        <v>20</v>
      </c>
      <c r="M16" s="17">
        <v>6</v>
      </c>
      <c r="N16" s="17">
        <v>2.25</v>
      </c>
      <c r="O16" s="17">
        <v>0.73</v>
      </c>
      <c r="P16" s="29">
        <v>0.94883720930232562</v>
      </c>
      <c r="Q16" s="17" t="s">
        <v>20</v>
      </c>
    </row>
    <row r="17" spans="1:17" s="11" customFormat="1" ht="19.5" customHeight="1">
      <c r="A17" s="15">
        <v>7</v>
      </c>
      <c r="B17" s="15">
        <v>2.2400000000000002</v>
      </c>
      <c r="C17" s="15">
        <v>0.73</v>
      </c>
      <c r="D17" s="30">
        <v>1.0186046511627906</v>
      </c>
      <c r="E17" s="15"/>
      <c r="G17" s="15">
        <v>7</v>
      </c>
      <c r="H17" s="15">
        <v>2.2400000000000002</v>
      </c>
      <c r="I17" s="15">
        <v>0.67</v>
      </c>
      <c r="J17" s="30">
        <v>1.0186046511627906</v>
      </c>
      <c r="K17" s="15"/>
      <c r="M17" s="15">
        <v>7</v>
      </c>
      <c r="N17" s="15">
        <v>2.2400000000000002</v>
      </c>
      <c r="O17" s="15">
        <v>0.7</v>
      </c>
      <c r="P17" s="30">
        <v>1.0186046511627906</v>
      </c>
      <c r="Q17" s="15"/>
    </row>
    <row r="18" spans="1:17" s="11" customFormat="1" ht="19.5" customHeight="1">
      <c r="A18" s="17">
        <v>8</v>
      </c>
      <c r="B18" s="17">
        <v>2.25</v>
      </c>
      <c r="C18" s="17">
        <v>0.74</v>
      </c>
      <c r="D18" s="29">
        <v>1.0325581395348837</v>
      </c>
      <c r="E18" s="17" t="s">
        <v>20</v>
      </c>
      <c r="G18" s="17">
        <v>8</v>
      </c>
      <c r="H18" s="17">
        <v>2.25</v>
      </c>
      <c r="I18" s="17">
        <v>0.75</v>
      </c>
      <c r="J18" s="29">
        <v>1.0325581395348837</v>
      </c>
      <c r="K18" s="17" t="s">
        <v>20</v>
      </c>
      <c r="M18" s="17">
        <v>8</v>
      </c>
      <c r="N18" s="17">
        <v>2.25</v>
      </c>
      <c r="O18" s="17">
        <v>0.76</v>
      </c>
      <c r="P18" s="29">
        <v>1.0325581395348837</v>
      </c>
      <c r="Q18" s="17" t="s">
        <v>20</v>
      </c>
    </row>
    <row r="19" spans="1:17" s="11" customFormat="1" ht="19.5" customHeight="1">
      <c r="A19" s="17">
        <v>9</v>
      </c>
      <c r="B19" s="17">
        <v>2.2400000000000002</v>
      </c>
      <c r="C19" s="17">
        <v>0.71</v>
      </c>
      <c r="D19" s="29">
        <v>0.99069767441860457</v>
      </c>
      <c r="E19" s="17" t="s">
        <v>20</v>
      </c>
      <c r="G19" s="17">
        <v>9</v>
      </c>
      <c r="H19" s="17">
        <v>2.2400000000000002</v>
      </c>
      <c r="I19" s="17">
        <v>0.76</v>
      </c>
      <c r="J19" s="29">
        <v>0.99069767441860457</v>
      </c>
      <c r="K19" s="17" t="s">
        <v>20</v>
      </c>
      <c r="M19" s="17">
        <v>9</v>
      </c>
      <c r="N19" s="17">
        <v>2.2400000000000002</v>
      </c>
      <c r="O19" s="17">
        <v>0.72</v>
      </c>
      <c r="P19" s="29">
        <v>0.99069767441860457</v>
      </c>
      <c r="Q19" s="17" t="s">
        <v>20</v>
      </c>
    </row>
    <row r="20" spans="1:17" s="11" customFormat="1" ht="19.5" customHeight="1">
      <c r="A20" s="17">
        <v>10</v>
      </c>
      <c r="B20" s="17">
        <v>2.2400000000000002</v>
      </c>
      <c r="C20" s="17">
        <v>0.72</v>
      </c>
      <c r="D20" s="29">
        <v>1.0046511627906975</v>
      </c>
      <c r="E20" s="17" t="s">
        <v>20</v>
      </c>
      <c r="G20" s="17">
        <v>10</v>
      </c>
      <c r="H20" s="17">
        <v>2.25</v>
      </c>
      <c r="I20" s="17">
        <v>0.76</v>
      </c>
      <c r="J20" s="29">
        <v>1.0046511627906975</v>
      </c>
      <c r="K20" s="17" t="s">
        <v>20</v>
      </c>
      <c r="M20" s="17">
        <v>10</v>
      </c>
      <c r="N20" s="17">
        <v>2.25</v>
      </c>
      <c r="O20" s="17">
        <v>0.74</v>
      </c>
      <c r="P20" s="29">
        <v>1.0046511627906975</v>
      </c>
      <c r="Q20" s="17" t="s">
        <v>20</v>
      </c>
    </row>
    <row r="21" spans="1:17" s="11" customFormat="1" ht="19.5" customHeight="1">
      <c r="A21" s="15">
        <v>11</v>
      </c>
      <c r="B21" s="15">
        <v>2.25</v>
      </c>
      <c r="C21" s="15">
        <v>0.66</v>
      </c>
      <c r="D21" s="30">
        <v>0.92093023255813955</v>
      </c>
      <c r="E21" s="15"/>
      <c r="G21" s="15">
        <v>11</v>
      </c>
      <c r="H21" s="15">
        <v>2.25</v>
      </c>
      <c r="I21" s="15">
        <v>0.74</v>
      </c>
      <c r="J21" s="30">
        <v>0.92093023255813955</v>
      </c>
      <c r="K21" s="15"/>
      <c r="M21" s="15">
        <v>11</v>
      </c>
      <c r="N21" s="15">
        <v>2.25</v>
      </c>
      <c r="O21" s="15">
        <v>0.75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2.25</v>
      </c>
      <c r="C22" s="17">
        <v>0.75</v>
      </c>
      <c r="D22" s="29">
        <v>1.0465116279069768</v>
      </c>
      <c r="E22" s="17" t="s">
        <v>20</v>
      </c>
      <c r="G22" s="17">
        <v>12</v>
      </c>
      <c r="H22" s="17">
        <v>2.25</v>
      </c>
      <c r="I22" s="17">
        <v>0.81</v>
      </c>
      <c r="J22" s="29">
        <v>1.0465116279069768</v>
      </c>
      <c r="K22" s="17" t="s">
        <v>20</v>
      </c>
      <c r="M22" s="17">
        <v>12</v>
      </c>
      <c r="N22" s="17">
        <v>2.25</v>
      </c>
      <c r="O22" s="17">
        <v>0.73</v>
      </c>
      <c r="P22" s="29">
        <v>1.0465116279069768</v>
      </c>
      <c r="Q22" s="17" t="s">
        <v>20</v>
      </c>
    </row>
    <row r="23" spans="1:17" s="11" customFormat="1" ht="19.5" customHeight="1">
      <c r="A23" s="15">
        <v>13</v>
      </c>
      <c r="B23" s="15">
        <v>2.2599999999999998</v>
      </c>
      <c r="C23" s="15">
        <v>0.74</v>
      </c>
      <c r="D23" s="30">
        <v>1.0325581395348837</v>
      </c>
      <c r="E23" s="15"/>
      <c r="G23" s="15">
        <v>13</v>
      </c>
      <c r="H23" s="15">
        <v>2.25</v>
      </c>
      <c r="I23" s="15">
        <v>0.77</v>
      </c>
      <c r="J23" s="30">
        <v>1.0325581395348837</v>
      </c>
      <c r="K23" s="15"/>
      <c r="M23" s="15">
        <v>13</v>
      </c>
      <c r="N23" s="15">
        <v>2.25</v>
      </c>
      <c r="O23" s="15">
        <v>0.76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2.2599999999999998</v>
      </c>
      <c r="C24" s="15">
        <v>0.7</v>
      </c>
      <c r="D24" s="30">
        <v>0.97674418604651159</v>
      </c>
      <c r="E24" s="15"/>
      <c r="G24" s="15">
        <v>14</v>
      </c>
      <c r="H24" s="15">
        <v>2.2599999999999998</v>
      </c>
      <c r="I24" s="15">
        <v>0.74</v>
      </c>
      <c r="J24" s="30">
        <v>0.97674418604651159</v>
      </c>
      <c r="K24" s="15"/>
      <c r="M24" s="15">
        <v>14</v>
      </c>
      <c r="N24" s="15">
        <v>2.2599999999999998</v>
      </c>
      <c r="O24" s="15">
        <v>0.7</v>
      </c>
      <c r="P24" s="30">
        <v>0.97674418604651159</v>
      </c>
      <c r="Q24" s="15"/>
    </row>
    <row r="25" spans="1:17" s="11" customFormat="1" ht="19.5" customHeight="1">
      <c r="A25" s="17">
        <v>15</v>
      </c>
      <c r="B25" s="17">
        <v>2.25</v>
      </c>
      <c r="C25" s="17">
        <v>0.68</v>
      </c>
      <c r="D25" s="29">
        <v>0.94883720930232562</v>
      </c>
      <c r="E25" s="17" t="s">
        <v>20</v>
      </c>
      <c r="G25" s="17">
        <v>15</v>
      </c>
      <c r="H25" s="17">
        <v>2.25</v>
      </c>
      <c r="I25" s="17">
        <v>0.76</v>
      </c>
      <c r="J25" s="29">
        <v>0.94883720930232562</v>
      </c>
      <c r="K25" s="17" t="s">
        <v>20</v>
      </c>
      <c r="M25" s="17">
        <v>15</v>
      </c>
      <c r="N25" s="17">
        <v>2.25</v>
      </c>
      <c r="O25" s="17">
        <v>0.79</v>
      </c>
      <c r="P25" s="29">
        <v>0.94883720930232562</v>
      </c>
      <c r="Q25" s="17" t="s">
        <v>20</v>
      </c>
    </row>
    <row r="26" spans="1:17" s="11" customFormat="1" ht="19.5" customHeight="1">
      <c r="A26" s="15">
        <v>16</v>
      </c>
      <c r="B26" s="15">
        <v>2.2400000000000002</v>
      </c>
      <c r="C26" s="15">
        <v>0.66</v>
      </c>
      <c r="D26" s="30">
        <v>0.92093023255813955</v>
      </c>
      <c r="E26" s="15"/>
      <c r="G26" s="15">
        <v>16</v>
      </c>
      <c r="H26" s="15">
        <v>2.2400000000000002</v>
      </c>
      <c r="I26" s="15">
        <v>0.75</v>
      </c>
      <c r="J26" s="30">
        <v>0.92093023255813955</v>
      </c>
      <c r="K26" s="15"/>
      <c r="M26" s="15">
        <v>16</v>
      </c>
      <c r="N26" s="15">
        <v>2.2400000000000002</v>
      </c>
      <c r="O26" s="15">
        <v>0.65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2.25</v>
      </c>
      <c r="C27" s="15">
        <v>0.77</v>
      </c>
      <c r="D27" s="30">
        <v>1.0744186046511628</v>
      </c>
      <c r="E27" s="15"/>
      <c r="G27" s="15">
        <v>17</v>
      </c>
      <c r="H27" s="15">
        <v>2.25</v>
      </c>
      <c r="I27" s="15">
        <v>0.73</v>
      </c>
      <c r="J27" s="30">
        <v>1.0744186046511628</v>
      </c>
      <c r="K27" s="15"/>
      <c r="M27" s="15">
        <v>17</v>
      </c>
      <c r="N27" s="15">
        <v>2.25</v>
      </c>
      <c r="O27" s="15">
        <v>0.66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2.25</v>
      </c>
      <c r="C28" s="15">
        <v>0.76</v>
      </c>
      <c r="D28" s="30">
        <v>1.0604651162790697</v>
      </c>
      <c r="E28" s="15"/>
      <c r="G28" s="15">
        <v>18</v>
      </c>
      <c r="H28" s="15">
        <v>2.25</v>
      </c>
      <c r="I28" s="15">
        <v>0.7</v>
      </c>
      <c r="J28" s="30">
        <v>1.0604651162790697</v>
      </c>
      <c r="K28" s="15"/>
      <c r="M28" s="15">
        <v>18</v>
      </c>
      <c r="N28" s="15">
        <v>2.25</v>
      </c>
      <c r="O28" s="15">
        <v>0.76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2.23</v>
      </c>
      <c r="C29" s="15">
        <v>0.71</v>
      </c>
      <c r="D29" s="30">
        <v>0.99069767441860457</v>
      </c>
      <c r="E29" s="15"/>
      <c r="G29" s="15">
        <v>19</v>
      </c>
      <c r="H29" s="15">
        <v>2.23</v>
      </c>
      <c r="I29" s="15">
        <v>0.71</v>
      </c>
      <c r="J29" s="30">
        <v>0.99069767441860457</v>
      </c>
      <c r="K29" s="15"/>
      <c r="M29" s="15">
        <v>19</v>
      </c>
      <c r="N29" s="15">
        <v>2.23</v>
      </c>
      <c r="O29" s="15">
        <v>0.64</v>
      </c>
      <c r="P29" s="30">
        <v>0.99069767441860457</v>
      </c>
      <c r="Q29" s="15"/>
    </row>
    <row r="30" spans="1:17" s="11" customFormat="1" ht="19.5" customHeight="1">
      <c r="A30" s="17">
        <v>20</v>
      </c>
      <c r="B30" s="17">
        <v>2.2599999999999998</v>
      </c>
      <c r="C30" s="17">
        <v>0.71</v>
      </c>
      <c r="D30" s="29">
        <v>0.99069767441860457</v>
      </c>
      <c r="E30" s="17" t="s">
        <v>20</v>
      </c>
      <c r="G30" s="17">
        <v>20</v>
      </c>
      <c r="H30" s="17">
        <v>2.2599999999999998</v>
      </c>
      <c r="I30" s="17">
        <v>0.72</v>
      </c>
      <c r="J30" s="29">
        <v>0.99069767441860457</v>
      </c>
      <c r="K30" s="17" t="s">
        <v>20</v>
      </c>
      <c r="M30" s="17">
        <v>20</v>
      </c>
      <c r="N30" s="17">
        <v>2.25</v>
      </c>
      <c r="O30" s="17">
        <v>0.68</v>
      </c>
      <c r="P30" s="29">
        <v>0.99069767441860457</v>
      </c>
      <c r="Q30" s="17" t="s">
        <v>20</v>
      </c>
    </row>
    <row r="31" spans="1:17" s="11" customFormat="1" ht="19.5" customHeight="1">
      <c r="A31" s="15">
        <v>21</v>
      </c>
      <c r="B31" s="15">
        <v>2.25</v>
      </c>
      <c r="C31" s="15">
        <v>0.74</v>
      </c>
      <c r="D31" s="30">
        <v>1.0325581395348837</v>
      </c>
      <c r="E31" s="15"/>
      <c r="G31" s="15">
        <v>21</v>
      </c>
      <c r="H31" s="15">
        <v>2.25</v>
      </c>
      <c r="I31" s="15">
        <v>0.69</v>
      </c>
      <c r="J31" s="30">
        <v>1.0325581395348837</v>
      </c>
      <c r="K31" s="15"/>
      <c r="M31" s="15">
        <v>21</v>
      </c>
      <c r="N31" s="15">
        <v>2.2599999999999998</v>
      </c>
      <c r="O31" s="15">
        <v>0.72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2.2400000000000002</v>
      </c>
      <c r="C32" s="15">
        <v>0.73</v>
      </c>
      <c r="D32" s="30">
        <v>1.0186046511627906</v>
      </c>
      <c r="E32" s="15"/>
      <c r="G32" s="15">
        <v>22</v>
      </c>
      <c r="H32" s="15">
        <v>2.2400000000000002</v>
      </c>
      <c r="I32" s="15">
        <v>0.72</v>
      </c>
      <c r="J32" s="30">
        <v>1.0186046511627906</v>
      </c>
      <c r="K32" s="15"/>
      <c r="M32" s="15">
        <v>22</v>
      </c>
      <c r="N32" s="15">
        <v>2.23</v>
      </c>
      <c r="O32" s="15">
        <v>0.62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2.25</v>
      </c>
      <c r="C33" s="15">
        <v>0.76</v>
      </c>
      <c r="D33" s="30">
        <v>1.0604651162790697</v>
      </c>
      <c r="E33" s="15"/>
      <c r="G33" s="15">
        <v>23</v>
      </c>
      <c r="H33" s="15">
        <v>2.25</v>
      </c>
      <c r="I33" s="15">
        <v>0.68</v>
      </c>
      <c r="J33" s="30">
        <v>1.0604651162790697</v>
      </c>
      <c r="K33" s="15"/>
      <c r="M33" s="15">
        <v>23</v>
      </c>
      <c r="N33" s="15">
        <v>2.25</v>
      </c>
      <c r="O33" s="15">
        <v>0.63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0.73</v>
      </c>
      <c r="D34" s="30">
        <v>1.0186046511627906</v>
      </c>
      <c r="E34" s="15"/>
      <c r="G34" s="15">
        <v>24</v>
      </c>
      <c r="H34" s="15">
        <v>2.25</v>
      </c>
      <c r="I34" s="15">
        <v>0.72</v>
      </c>
      <c r="J34" s="30">
        <v>1.0186046511627906</v>
      </c>
      <c r="K34" s="15"/>
      <c r="M34" s="15">
        <v>24</v>
      </c>
      <c r="N34" s="15">
        <v>2.25</v>
      </c>
      <c r="O34" s="15">
        <v>0.69</v>
      </c>
      <c r="P34" s="30">
        <v>1.0186046511627906</v>
      </c>
      <c r="Q34" s="15"/>
    </row>
    <row r="35" spans="1:17">
      <c r="A35" s="45" t="s">
        <v>41</v>
      </c>
      <c r="B35" s="46">
        <f>AVERAGE(B11:B34)</f>
        <v>2.2470833333333333</v>
      </c>
      <c r="C35" s="46">
        <f>AVERAGE(C11:C34)</f>
        <v>0.71666666666666667</v>
      </c>
      <c r="D35" s="47">
        <f>AVERAGE(D11:D34)</f>
        <v>1</v>
      </c>
      <c r="E35" s="48"/>
      <c r="G35" s="45" t="s">
        <v>41</v>
      </c>
      <c r="H35" s="46">
        <f>AVERAGE(H11:H34)</f>
        <v>2.2470833333333333</v>
      </c>
      <c r="I35" s="46">
        <f>AVERAGE(I11:I34)</f>
        <v>0.71791666666666665</v>
      </c>
      <c r="J35" s="47">
        <f>AVERAGE(J11:J34)</f>
        <v>1</v>
      </c>
      <c r="K35" s="48"/>
      <c r="M35" s="45" t="s">
        <v>41</v>
      </c>
      <c r="N35" s="46">
        <f>AVERAGE(N11:N34)</f>
        <v>2.2466666666666666</v>
      </c>
      <c r="O35" s="46">
        <f>AVERAGE(O11:O34)</f>
        <v>0.69958333333333333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S35"/>
  <sheetViews>
    <sheetView zoomScale="85" zoomScaleNormal="85" workbookViewId="0">
      <selection activeCell="R7" sqref="R7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22" bestFit="1" customWidth="1"/>
    <col min="9" max="9" width="18.59765625" bestFit="1" customWidth="1"/>
    <col min="10" max="10" width="7.59765625" bestFit="1" customWidth="1"/>
    <col min="11" max="11" width="8.19921875" bestFit="1" customWidth="1"/>
    <col min="13" max="13" width="14.8984375" bestFit="1" customWidth="1"/>
    <col min="14" max="14" width="18.296875" bestFit="1" customWidth="1"/>
    <col min="15" max="15" width="19.69921875" bestFit="1" customWidth="1"/>
    <col min="16" max="16" width="6.796875" bestFit="1" customWidth="1"/>
    <col min="17" max="17" width="8.69921875" bestFit="1" customWidth="1"/>
  </cols>
  <sheetData>
    <row r="1" spans="1:19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  <c r="R1"/>
      <c r="S1"/>
    </row>
    <row r="2" spans="1:19" s="3" customFormat="1" ht="24" customHeight="1">
      <c r="A2" s="7" t="s">
        <v>7</v>
      </c>
      <c r="B2" s="2" t="s">
        <v>78</v>
      </c>
      <c r="C2" s="2"/>
      <c r="D2" s="2"/>
      <c r="E2" s="4"/>
      <c r="G2" s="7" t="s">
        <v>7</v>
      </c>
      <c r="H2" s="2" t="s">
        <v>78</v>
      </c>
      <c r="I2" s="2"/>
      <c r="J2" s="2"/>
      <c r="K2" s="4"/>
      <c r="M2" s="7" t="s">
        <v>7</v>
      </c>
      <c r="N2" s="2" t="s">
        <v>78</v>
      </c>
      <c r="O2" s="2"/>
      <c r="P2" s="2"/>
      <c r="Q2" s="4"/>
      <c r="R2"/>
      <c r="S2"/>
    </row>
    <row r="3" spans="1:19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  <c r="R3"/>
      <c r="S3"/>
    </row>
    <row r="4" spans="1:19" s="8" customFormat="1" ht="21.75" customHeight="1">
      <c r="A4" s="33" t="s">
        <v>4</v>
      </c>
      <c r="B4" s="19" t="s">
        <v>48</v>
      </c>
      <c r="C4" s="35" t="s">
        <v>12</v>
      </c>
      <c r="D4" s="18">
        <v>21</v>
      </c>
      <c r="E4" s="36"/>
      <c r="G4" s="33" t="s">
        <v>4</v>
      </c>
      <c r="H4" s="19" t="s">
        <v>48</v>
      </c>
      <c r="I4" s="35" t="s">
        <v>12</v>
      </c>
      <c r="J4" s="18">
        <v>21</v>
      </c>
      <c r="K4" s="36"/>
      <c r="M4" s="33" t="s">
        <v>4</v>
      </c>
      <c r="N4" s="19" t="s">
        <v>48</v>
      </c>
      <c r="O4" s="35" t="s">
        <v>12</v>
      </c>
      <c r="P4" s="18">
        <v>21</v>
      </c>
      <c r="Q4" s="36"/>
      <c r="R4"/>
      <c r="S4"/>
    </row>
    <row r="5" spans="1:19" s="8" customFormat="1" ht="21.75" customHeight="1">
      <c r="A5" s="33" t="s">
        <v>15</v>
      </c>
      <c r="B5" s="19" t="s">
        <v>25</v>
      </c>
      <c r="C5" s="35" t="s">
        <v>9</v>
      </c>
      <c r="D5" s="25">
        <f>SUM(B11:B34)</f>
        <v>53.589999999999975</v>
      </c>
      <c r="E5" s="36"/>
      <c r="G5" s="33" t="s">
        <v>15</v>
      </c>
      <c r="H5" s="19" t="s">
        <v>25</v>
      </c>
      <c r="I5" s="35" t="s">
        <v>9</v>
      </c>
      <c r="J5" s="25">
        <f>SUM(H11:H34)</f>
        <v>53.619999999999983</v>
      </c>
      <c r="K5" s="36"/>
      <c r="M5" s="33" t="s">
        <v>15</v>
      </c>
      <c r="N5" s="19" t="s">
        <v>25</v>
      </c>
      <c r="O5" s="35" t="s">
        <v>9</v>
      </c>
      <c r="P5" s="25">
        <f>SUM(N11:N34)</f>
        <v>53.619999999999983</v>
      </c>
      <c r="Q5" s="36"/>
      <c r="R5"/>
      <c r="S5"/>
    </row>
    <row r="6" spans="1:19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24</v>
      </c>
      <c r="I6" s="35" t="s">
        <v>10</v>
      </c>
      <c r="J6" s="18">
        <v>0</v>
      </c>
      <c r="K6" s="36"/>
      <c r="M6" s="33" t="s">
        <v>5</v>
      </c>
      <c r="N6" s="19" t="s">
        <v>24</v>
      </c>
      <c r="O6" s="35" t="s">
        <v>10</v>
      </c>
      <c r="P6" s="18">
        <v>0</v>
      </c>
      <c r="Q6" s="36"/>
      <c r="R6"/>
      <c r="S6"/>
    </row>
    <row r="7" spans="1:19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  <c r="R7"/>
      <c r="S7"/>
    </row>
    <row r="8" spans="1:19" s="8" customFormat="1" ht="21.75" customHeight="1">
      <c r="A8" s="9" t="s">
        <v>6</v>
      </c>
      <c r="B8" s="19" t="s">
        <v>26</v>
      </c>
      <c r="C8" s="35" t="s">
        <v>16</v>
      </c>
      <c r="D8" s="20">
        <f>AVERAGE((C11:C35))</f>
        <v>0.86375000000000002</v>
      </c>
      <c r="E8" s="39"/>
      <c r="F8" s="10"/>
      <c r="G8" s="9" t="s">
        <v>6</v>
      </c>
      <c r="H8" s="19" t="s">
        <v>26</v>
      </c>
      <c r="I8" s="35" t="s">
        <v>16</v>
      </c>
      <c r="J8" s="20">
        <f>AVERAGE((I11:I35))</f>
        <v>0.82958333333333334</v>
      </c>
      <c r="K8" s="39"/>
      <c r="M8" s="9" t="s">
        <v>6</v>
      </c>
      <c r="N8" s="19" t="s">
        <v>26</v>
      </c>
      <c r="O8" s="35" t="s">
        <v>16</v>
      </c>
      <c r="P8" s="20">
        <f>AVERAGE((O11:O35))</f>
        <v>0.82708333333333339</v>
      </c>
      <c r="Q8" s="39"/>
      <c r="R8"/>
      <c r="S8"/>
    </row>
    <row r="9" spans="1:19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  <c r="R9"/>
      <c r="S9"/>
    </row>
    <row r="10" spans="1:19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  <c r="R10"/>
      <c r="S10"/>
    </row>
    <row r="11" spans="1:19" s="10" customFormat="1" ht="19.5" customHeight="1">
      <c r="A11" s="15">
        <v>1</v>
      </c>
      <c r="B11" s="15">
        <v>2.23</v>
      </c>
      <c r="C11" s="15">
        <v>0.92</v>
      </c>
      <c r="D11" s="30">
        <v>0.97674418604651159</v>
      </c>
      <c r="E11" s="15"/>
      <c r="G11" s="15">
        <v>1</v>
      </c>
      <c r="H11" s="15">
        <v>2.23</v>
      </c>
      <c r="I11" s="15">
        <v>0.86</v>
      </c>
      <c r="J11" s="30">
        <v>0.97674418604651159</v>
      </c>
      <c r="K11" s="15"/>
      <c r="M11" s="15">
        <v>1</v>
      </c>
      <c r="N11" s="15">
        <v>2.23</v>
      </c>
      <c r="O11" s="15">
        <v>0.89</v>
      </c>
      <c r="P11" s="30">
        <v>0.97674418604651159</v>
      </c>
      <c r="Q11" s="15"/>
      <c r="R11"/>
      <c r="S11"/>
    </row>
    <row r="12" spans="1:19" s="11" customFormat="1" ht="19.5" customHeight="1">
      <c r="A12" s="17">
        <v>2</v>
      </c>
      <c r="B12" s="17">
        <v>2.23</v>
      </c>
      <c r="C12" s="17">
        <v>0.82</v>
      </c>
      <c r="D12" s="29">
        <v>1.0325581395348837</v>
      </c>
      <c r="E12" s="17" t="s">
        <v>79</v>
      </c>
      <c r="G12" s="17">
        <v>2</v>
      </c>
      <c r="H12" s="17">
        <v>2.23</v>
      </c>
      <c r="I12" s="17">
        <v>0.8</v>
      </c>
      <c r="J12" s="29">
        <v>1.0325581395348837</v>
      </c>
      <c r="K12" s="17" t="s">
        <v>79</v>
      </c>
      <c r="M12" s="17">
        <v>2</v>
      </c>
      <c r="N12" s="17">
        <v>2.23</v>
      </c>
      <c r="O12" s="17">
        <v>0.89</v>
      </c>
      <c r="P12" s="29">
        <v>1.0325581395348837</v>
      </c>
      <c r="Q12" s="17" t="s">
        <v>19</v>
      </c>
      <c r="R12"/>
      <c r="S12"/>
    </row>
    <row r="13" spans="1:19" s="11" customFormat="1" ht="19.5" customHeight="1">
      <c r="A13" s="15">
        <v>3</v>
      </c>
      <c r="B13" s="15">
        <v>2.23</v>
      </c>
      <c r="C13" s="15">
        <v>0.86</v>
      </c>
      <c r="D13" s="30">
        <v>0.92093023255813955</v>
      </c>
      <c r="E13" s="15"/>
      <c r="G13" s="15">
        <v>3</v>
      </c>
      <c r="H13" s="15">
        <v>2.23</v>
      </c>
      <c r="I13" s="15">
        <v>0.84</v>
      </c>
      <c r="J13" s="30">
        <v>0.92093023255813955</v>
      </c>
      <c r="K13" s="15"/>
      <c r="M13" s="15">
        <v>3</v>
      </c>
      <c r="N13" s="15">
        <v>2.23</v>
      </c>
      <c r="O13" s="15">
        <v>0.83</v>
      </c>
      <c r="P13" s="30">
        <v>0.92093023255813955</v>
      </c>
      <c r="Q13" s="15"/>
      <c r="R13"/>
      <c r="S13"/>
    </row>
    <row r="14" spans="1:19" s="11" customFormat="1" ht="19.5" customHeight="1">
      <c r="A14" s="15">
        <v>4</v>
      </c>
      <c r="B14" s="15">
        <v>2.23</v>
      </c>
      <c r="C14" s="15">
        <v>0.8</v>
      </c>
      <c r="D14" s="30">
        <v>0.93488372093023264</v>
      </c>
      <c r="E14" s="15"/>
      <c r="G14" s="15">
        <v>4</v>
      </c>
      <c r="H14" s="15">
        <v>2.23</v>
      </c>
      <c r="I14" s="15">
        <v>0.73</v>
      </c>
      <c r="J14" s="30">
        <v>0.93488372093023264</v>
      </c>
      <c r="K14" s="15"/>
      <c r="M14" s="15">
        <v>4</v>
      </c>
      <c r="N14" s="15">
        <v>2.23</v>
      </c>
      <c r="O14" s="15">
        <v>0.78</v>
      </c>
      <c r="P14" s="30">
        <v>0.93488372093023264</v>
      </c>
      <c r="Q14" s="15"/>
      <c r="R14"/>
      <c r="S14"/>
    </row>
    <row r="15" spans="1:19" s="11" customFormat="1" ht="19.5" customHeight="1">
      <c r="A15" s="15">
        <v>5</v>
      </c>
      <c r="B15" s="15">
        <v>2.23</v>
      </c>
      <c r="C15" s="15">
        <v>0.87</v>
      </c>
      <c r="D15" s="30">
        <v>1.0465116279069768</v>
      </c>
      <c r="E15" s="15"/>
      <c r="G15" s="15">
        <v>5</v>
      </c>
      <c r="H15" s="15">
        <v>2.23</v>
      </c>
      <c r="I15" s="15">
        <v>0.84</v>
      </c>
      <c r="J15" s="30">
        <v>1.0465116279069768</v>
      </c>
      <c r="K15" s="15"/>
      <c r="M15" s="15">
        <v>5</v>
      </c>
      <c r="N15" s="15">
        <v>2.23</v>
      </c>
      <c r="O15" s="15">
        <v>0.91</v>
      </c>
      <c r="P15" s="30">
        <v>1.0465116279069768</v>
      </c>
      <c r="Q15" s="15"/>
      <c r="R15"/>
      <c r="S15"/>
    </row>
    <row r="16" spans="1:19" s="11" customFormat="1" ht="19.5" customHeight="1">
      <c r="A16" s="17">
        <v>6</v>
      </c>
      <c r="B16" s="17">
        <v>2.23</v>
      </c>
      <c r="C16" s="17">
        <v>0.78</v>
      </c>
      <c r="D16" s="29">
        <v>0.94883720930232562</v>
      </c>
      <c r="E16" s="17" t="s">
        <v>79</v>
      </c>
      <c r="G16" s="17">
        <v>6</v>
      </c>
      <c r="H16" s="17">
        <v>2.23</v>
      </c>
      <c r="I16" s="17">
        <v>0.69</v>
      </c>
      <c r="J16" s="29">
        <v>0.94883720930232562</v>
      </c>
      <c r="K16" s="17" t="s">
        <v>79</v>
      </c>
      <c r="M16" s="17">
        <v>6</v>
      </c>
      <c r="N16" s="17">
        <v>2.23</v>
      </c>
      <c r="O16" s="17">
        <v>0.68</v>
      </c>
      <c r="P16" s="29">
        <v>0.94883720930232562</v>
      </c>
      <c r="Q16" s="17" t="s">
        <v>19</v>
      </c>
      <c r="R16"/>
      <c r="S16"/>
    </row>
    <row r="17" spans="1:19" s="11" customFormat="1" ht="19.5" customHeight="1">
      <c r="A17" s="15">
        <v>7</v>
      </c>
      <c r="B17" s="15">
        <v>2.25</v>
      </c>
      <c r="C17" s="15">
        <v>0.88</v>
      </c>
      <c r="D17" s="30">
        <v>1.0186046511627906</v>
      </c>
      <c r="E17" s="15"/>
      <c r="G17" s="15">
        <v>7</v>
      </c>
      <c r="H17" s="15">
        <v>2.25</v>
      </c>
      <c r="I17" s="15">
        <v>0.79</v>
      </c>
      <c r="J17" s="30">
        <v>1.0186046511627906</v>
      </c>
      <c r="K17" s="15"/>
      <c r="M17" s="15">
        <v>7</v>
      </c>
      <c r="N17" s="15">
        <v>2.25</v>
      </c>
      <c r="O17" s="15">
        <v>0.84</v>
      </c>
      <c r="P17" s="30">
        <v>1.0186046511627906</v>
      </c>
      <c r="Q17" s="15"/>
      <c r="R17"/>
      <c r="S17"/>
    </row>
    <row r="18" spans="1:19" s="11" customFormat="1" ht="19.5" customHeight="1">
      <c r="A18" s="15">
        <v>8</v>
      </c>
      <c r="B18" s="15">
        <v>2.23</v>
      </c>
      <c r="C18" s="15">
        <v>0.88</v>
      </c>
      <c r="D18" s="30">
        <v>1.0325581395348837</v>
      </c>
      <c r="E18" s="15"/>
      <c r="G18" s="15">
        <v>8</v>
      </c>
      <c r="H18" s="15">
        <v>2.23</v>
      </c>
      <c r="I18" s="15">
        <v>0.86</v>
      </c>
      <c r="J18" s="30">
        <v>1.0325581395348837</v>
      </c>
      <c r="K18" s="15"/>
      <c r="M18" s="15">
        <v>8</v>
      </c>
      <c r="N18" s="15">
        <v>2.23</v>
      </c>
      <c r="O18" s="15">
        <v>0.83</v>
      </c>
      <c r="P18" s="30">
        <v>1.0325581395348837</v>
      </c>
      <c r="Q18" s="15"/>
      <c r="R18"/>
      <c r="S18"/>
    </row>
    <row r="19" spans="1:19" s="11" customFormat="1" ht="19.5" customHeight="1">
      <c r="A19" s="15">
        <v>9</v>
      </c>
      <c r="B19" s="15">
        <v>2.2400000000000002</v>
      </c>
      <c r="C19" s="15">
        <v>0.82</v>
      </c>
      <c r="D19" s="30">
        <v>0.99069767441860457</v>
      </c>
      <c r="E19" s="15"/>
      <c r="G19" s="15">
        <v>9</v>
      </c>
      <c r="H19" s="15">
        <v>2.2400000000000002</v>
      </c>
      <c r="I19" s="15">
        <v>0.84</v>
      </c>
      <c r="J19" s="30">
        <v>0.99069767441860457</v>
      </c>
      <c r="K19" s="15"/>
      <c r="M19" s="15">
        <v>9</v>
      </c>
      <c r="N19" s="15">
        <v>2.2400000000000002</v>
      </c>
      <c r="O19" s="15">
        <v>0.83</v>
      </c>
      <c r="P19" s="30">
        <v>0.99069767441860457</v>
      </c>
      <c r="Q19" s="15"/>
      <c r="R19"/>
      <c r="S19"/>
    </row>
    <row r="20" spans="1:19" s="11" customFormat="1" ht="19.5" customHeight="1">
      <c r="A20" s="15">
        <v>10</v>
      </c>
      <c r="B20" s="15">
        <v>2.2400000000000002</v>
      </c>
      <c r="C20" s="15">
        <v>0.98</v>
      </c>
      <c r="D20" s="30">
        <v>1.0046511627906975</v>
      </c>
      <c r="E20" s="15"/>
      <c r="G20" s="15">
        <v>10</v>
      </c>
      <c r="H20" s="15">
        <v>2.25</v>
      </c>
      <c r="I20" s="15">
        <v>0.88</v>
      </c>
      <c r="J20" s="30">
        <v>1.0046511627906975</v>
      </c>
      <c r="K20" s="15"/>
      <c r="M20" s="15">
        <v>10</v>
      </c>
      <c r="N20" s="15">
        <v>2.25</v>
      </c>
      <c r="O20" s="15">
        <v>0.78</v>
      </c>
      <c r="P20" s="30">
        <v>1.0046511627906975</v>
      </c>
      <c r="Q20" s="15"/>
      <c r="R20"/>
      <c r="S20"/>
    </row>
    <row r="21" spans="1:19" s="11" customFormat="1" ht="19.5" customHeight="1">
      <c r="A21" s="15">
        <v>11</v>
      </c>
      <c r="B21" s="15">
        <v>2.23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0.79</v>
      </c>
      <c r="J21" s="30">
        <v>0.92093023255813955</v>
      </c>
      <c r="K21" s="15"/>
      <c r="M21" s="15">
        <v>11</v>
      </c>
      <c r="N21" s="15">
        <v>2.23</v>
      </c>
      <c r="O21" s="15">
        <v>0.9</v>
      </c>
      <c r="P21" s="30">
        <v>0.92093023255813955</v>
      </c>
      <c r="Q21" s="15"/>
      <c r="R21"/>
      <c r="S21"/>
    </row>
    <row r="22" spans="1:19" s="11" customFormat="1" ht="19.5" customHeight="1">
      <c r="A22" s="15">
        <v>12</v>
      </c>
      <c r="B22" s="15">
        <v>2.2400000000000002</v>
      </c>
      <c r="C22" s="15">
        <v>0.91</v>
      </c>
      <c r="D22" s="30">
        <v>1.0465116279069768</v>
      </c>
      <c r="E22" s="15"/>
      <c r="G22" s="15">
        <v>12</v>
      </c>
      <c r="H22" s="15">
        <v>2.2400000000000002</v>
      </c>
      <c r="I22" s="15">
        <v>0.78</v>
      </c>
      <c r="J22" s="30">
        <v>1.0465116279069768</v>
      </c>
      <c r="K22" s="15"/>
      <c r="M22" s="15">
        <v>12</v>
      </c>
      <c r="N22" s="15">
        <v>2.2400000000000002</v>
      </c>
      <c r="O22" s="15">
        <v>0.9</v>
      </c>
      <c r="P22" s="30">
        <v>1.0465116279069768</v>
      </c>
      <c r="Q22" s="15"/>
      <c r="R22"/>
      <c r="S22"/>
    </row>
    <row r="23" spans="1:19" s="11" customFormat="1" ht="19.5" customHeight="1">
      <c r="A23" s="15">
        <v>13</v>
      </c>
      <c r="B23" s="15">
        <v>2.2400000000000002</v>
      </c>
      <c r="C23" s="15">
        <v>0.92</v>
      </c>
      <c r="D23" s="30">
        <v>1.0325581395348837</v>
      </c>
      <c r="E23" s="15"/>
      <c r="G23" s="15">
        <v>13</v>
      </c>
      <c r="H23" s="15">
        <v>2.2400000000000002</v>
      </c>
      <c r="I23" s="15">
        <v>0.9</v>
      </c>
      <c r="J23" s="30">
        <v>1.0325581395348837</v>
      </c>
      <c r="K23" s="15"/>
      <c r="M23" s="15">
        <v>13</v>
      </c>
      <c r="N23" s="15">
        <v>2.2400000000000002</v>
      </c>
      <c r="O23" s="15">
        <v>0.89</v>
      </c>
      <c r="P23" s="30">
        <v>1.0325581395348837</v>
      </c>
      <c r="Q23" s="15"/>
      <c r="R23"/>
      <c r="S23"/>
    </row>
    <row r="24" spans="1:19" s="11" customFormat="1" ht="19.5" customHeight="1">
      <c r="A24" s="15">
        <v>14</v>
      </c>
      <c r="B24" s="15">
        <v>2.23</v>
      </c>
      <c r="C24" s="15">
        <v>0.95</v>
      </c>
      <c r="D24" s="30">
        <v>0.97674418604651159</v>
      </c>
      <c r="E24" s="15"/>
      <c r="G24" s="15">
        <v>14</v>
      </c>
      <c r="H24" s="15">
        <v>2.2400000000000002</v>
      </c>
      <c r="I24" s="15">
        <v>0.95</v>
      </c>
      <c r="J24" s="30">
        <v>0.97674418604651159</v>
      </c>
      <c r="K24" s="15"/>
      <c r="M24" s="15">
        <v>14</v>
      </c>
      <c r="N24" s="15">
        <v>2.2400000000000002</v>
      </c>
      <c r="O24" s="15">
        <v>0.85</v>
      </c>
      <c r="P24" s="30">
        <v>0.97674418604651159</v>
      </c>
      <c r="Q24" s="15"/>
      <c r="R24"/>
      <c r="S24"/>
    </row>
    <row r="25" spans="1:19" s="11" customFormat="1" ht="19.5" customHeight="1">
      <c r="A25" s="15">
        <v>15</v>
      </c>
      <c r="B25" s="15">
        <v>2.2400000000000002</v>
      </c>
      <c r="C25" s="15">
        <v>0.87</v>
      </c>
      <c r="D25" s="30">
        <v>0.94883720930232562</v>
      </c>
      <c r="E25" s="15"/>
      <c r="G25" s="15">
        <v>15</v>
      </c>
      <c r="H25" s="15">
        <v>2.2400000000000002</v>
      </c>
      <c r="I25" s="15">
        <v>0.84</v>
      </c>
      <c r="J25" s="30">
        <v>0.94883720930232562</v>
      </c>
      <c r="K25" s="15"/>
      <c r="M25" s="15">
        <v>15</v>
      </c>
      <c r="N25" s="15">
        <v>2.2400000000000002</v>
      </c>
      <c r="O25" s="15">
        <v>0.83</v>
      </c>
      <c r="P25" s="30">
        <v>0.94883720930232562</v>
      </c>
      <c r="Q25" s="15"/>
      <c r="R25"/>
      <c r="S25"/>
    </row>
    <row r="26" spans="1:19" s="11" customFormat="1" ht="19.5" customHeight="1">
      <c r="A26" s="15">
        <v>16</v>
      </c>
      <c r="B26" s="15">
        <v>2.23</v>
      </c>
      <c r="C26" s="15">
        <v>0.89</v>
      </c>
      <c r="D26" s="30">
        <v>0.92093023255813955</v>
      </c>
      <c r="E26" s="15"/>
      <c r="G26" s="15">
        <v>16</v>
      </c>
      <c r="H26" s="15">
        <v>2.2400000000000002</v>
      </c>
      <c r="I26" s="15">
        <v>0.82</v>
      </c>
      <c r="J26" s="30">
        <v>0.92093023255813955</v>
      </c>
      <c r="K26" s="15"/>
      <c r="M26" s="15">
        <v>16</v>
      </c>
      <c r="N26" s="15">
        <v>2.2400000000000002</v>
      </c>
      <c r="O26" s="15">
        <v>0.81</v>
      </c>
      <c r="P26" s="30">
        <v>0.92093023255813955</v>
      </c>
      <c r="Q26" s="15"/>
      <c r="R26"/>
      <c r="S26"/>
    </row>
    <row r="27" spans="1:19" s="11" customFormat="1" ht="19.5" customHeight="1">
      <c r="A27" s="15">
        <v>17</v>
      </c>
      <c r="B27" s="15">
        <v>2.23</v>
      </c>
      <c r="C27" s="15">
        <v>0.83</v>
      </c>
      <c r="D27" s="30">
        <v>1.0744186046511628</v>
      </c>
      <c r="E27" s="15"/>
      <c r="G27" s="15">
        <v>17</v>
      </c>
      <c r="H27" s="15">
        <v>2.23</v>
      </c>
      <c r="I27" s="15">
        <v>0.86</v>
      </c>
      <c r="J27" s="30">
        <v>1.0744186046511628</v>
      </c>
      <c r="K27" s="15"/>
      <c r="M27" s="15">
        <v>17</v>
      </c>
      <c r="N27" s="15">
        <v>2.23</v>
      </c>
      <c r="O27" s="15">
        <v>0.79</v>
      </c>
      <c r="P27" s="30">
        <v>1.0744186046511628</v>
      </c>
      <c r="Q27" s="15"/>
      <c r="R27"/>
      <c r="S27"/>
    </row>
    <row r="28" spans="1:19" s="11" customFormat="1" ht="19.5" customHeight="1">
      <c r="A28" s="15">
        <v>18</v>
      </c>
      <c r="B28" s="15">
        <v>2.23</v>
      </c>
      <c r="C28" s="15">
        <v>0.85</v>
      </c>
      <c r="D28" s="30">
        <v>1.0604651162790697</v>
      </c>
      <c r="E28" s="15"/>
      <c r="G28" s="15">
        <v>18</v>
      </c>
      <c r="H28" s="15">
        <v>2.23</v>
      </c>
      <c r="I28" s="15">
        <v>0.9</v>
      </c>
      <c r="J28" s="30">
        <v>1.0604651162790697</v>
      </c>
      <c r="K28" s="15"/>
      <c r="M28" s="15">
        <v>18</v>
      </c>
      <c r="N28" s="15">
        <v>2.23</v>
      </c>
      <c r="O28" s="15">
        <v>0.81</v>
      </c>
      <c r="P28" s="30">
        <v>1.0604651162790697</v>
      </c>
      <c r="Q28" s="15"/>
      <c r="R28"/>
      <c r="S28"/>
    </row>
    <row r="29" spans="1:19" s="11" customFormat="1" ht="19.5" customHeight="1">
      <c r="A29" s="15">
        <v>19</v>
      </c>
      <c r="B29" s="15">
        <v>2.23</v>
      </c>
      <c r="C29" s="15">
        <v>0.8</v>
      </c>
      <c r="D29" s="30">
        <v>0.99069767441860457</v>
      </c>
      <c r="E29" s="15"/>
      <c r="G29" s="15">
        <v>19</v>
      </c>
      <c r="H29" s="15">
        <v>2.23</v>
      </c>
      <c r="I29" s="15">
        <v>0.82</v>
      </c>
      <c r="J29" s="30">
        <v>0.99069767441860457</v>
      </c>
      <c r="K29" s="15"/>
      <c r="M29" s="15">
        <v>19</v>
      </c>
      <c r="N29" s="15">
        <v>2.23</v>
      </c>
      <c r="O29" s="15">
        <v>0.83</v>
      </c>
      <c r="P29" s="30">
        <v>0.99069767441860457</v>
      </c>
      <c r="Q29" s="15"/>
      <c r="R29"/>
      <c r="S29"/>
    </row>
    <row r="30" spans="1:19" s="11" customFormat="1" ht="19.5" customHeight="1">
      <c r="A30" s="15">
        <v>20</v>
      </c>
      <c r="B30" s="15">
        <v>2.23</v>
      </c>
      <c r="C30" s="15">
        <v>0.79</v>
      </c>
      <c r="D30" s="30">
        <v>0.99069767441860457</v>
      </c>
      <c r="E30" s="15"/>
      <c r="G30" s="15">
        <v>20</v>
      </c>
      <c r="H30" s="15">
        <v>2.23</v>
      </c>
      <c r="I30" s="15">
        <v>0.72</v>
      </c>
      <c r="J30" s="30">
        <v>0.99069767441860457</v>
      </c>
      <c r="K30" s="15"/>
      <c r="M30" s="15">
        <v>20</v>
      </c>
      <c r="N30" s="15">
        <v>2.23</v>
      </c>
      <c r="O30" s="15">
        <v>0.77</v>
      </c>
      <c r="P30" s="30">
        <v>0.99069767441860457</v>
      </c>
      <c r="Q30" s="15"/>
      <c r="R30"/>
      <c r="S30"/>
    </row>
    <row r="31" spans="1:19" s="11" customFormat="1" ht="19.5" customHeight="1">
      <c r="A31" s="15">
        <v>21</v>
      </c>
      <c r="B31" s="15">
        <v>2.23</v>
      </c>
      <c r="C31" s="15">
        <v>0.76</v>
      </c>
      <c r="D31" s="30">
        <v>1.0325581395348837</v>
      </c>
      <c r="E31" s="15"/>
      <c r="G31" s="15">
        <v>21</v>
      </c>
      <c r="H31" s="15">
        <v>2.23</v>
      </c>
      <c r="I31" s="15">
        <v>0.93</v>
      </c>
      <c r="J31" s="30">
        <v>1.0325581395348837</v>
      </c>
      <c r="K31" s="15"/>
      <c r="M31" s="15">
        <v>21</v>
      </c>
      <c r="N31" s="15">
        <v>2.23</v>
      </c>
      <c r="O31" s="15">
        <v>0.76</v>
      </c>
      <c r="P31" s="30">
        <v>1.0325581395348837</v>
      </c>
      <c r="Q31" s="15"/>
      <c r="R31"/>
      <c r="S31"/>
    </row>
    <row r="32" spans="1:19" s="11" customFormat="1" ht="19.5" customHeight="1">
      <c r="A32" s="15">
        <v>22</v>
      </c>
      <c r="B32" s="15">
        <v>2.23</v>
      </c>
      <c r="C32" s="15">
        <v>0.99</v>
      </c>
      <c r="D32" s="30">
        <v>1.0186046511627906</v>
      </c>
      <c r="E32" s="15"/>
      <c r="G32" s="15">
        <v>22</v>
      </c>
      <c r="H32" s="15">
        <v>2.23</v>
      </c>
      <c r="I32" s="15">
        <v>0.83</v>
      </c>
      <c r="J32" s="30">
        <v>1.0186046511627906</v>
      </c>
      <c r="K32" s="15"/>
      <c r="M32" s="15">
        <v>22</v>
      </c>
      <c r="N32" s="15">
        <v>2.23</v>
      </c>
      <c r="O32" s="15">
        <v>0.81</v>
      </c>
      <c r="P32" s="30">
        <v>1.0186046511627906</v>
      </c>
      <c r="Q32" s="15"/>
      <c r="R32"/>
      <c r="S32"/>
    </row>
    <row r="33" spans="1:19" s="11" customFormat="1" ht="19.5" customHeight="1">
      <c r="A33" s="15">
        <v>23</v>
      </c>
      <c r="B33" s="15">
        <v>2.23</v>
      </c>
      <c r="C33" s="15">
        <v>0.85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 s="15">
        <v>23</v>
      </c>
      <c r="N33" s="15">
        <v>2.23</v>
      </c>
      <c r="O33" s="15">
        <v>0.76</v>
      </c>
      <c r="P33" s="30">
        <v>1.0604651162790697</v>
      </c>
      <c r="Q33" s="15"/>
      <c r="R33"/>
      <c r="S33"/>
    </row>
    <row r="34" spans="1:19" s="11" customFormat="1" ht="19.5" customHeight="1">
      <c r="A34" s="15">
        <v>24</v>
      </c>
      <c r="B34" s="15">
        <v>2.23</v>
      </c>
      <c r="C34" s="15">
        <v>0.81</v>
      </c>
      <c r="D34" s="30">
        <v>1.0186046511627906</v>
      </c>
      <c r="E34" s="15"/>
      <c r="G34" s="15">
        <v>24</v>
      </c>
      <c r="H34" s="15">
        <v>2.23</v>
      </c>
      <c r="I34" s="15">
        <v>0.92</v>
      </c>
      <c r="J34" s="30">
        <v>1.0186046511627906</v>
      </c>
      <c r="K34" s="15"/>
      <c r="M34" s="15">
        <v>24</v>
      </c>
      <c r="N34" s="15">
        <v>2.23</v>
      </c>
      <c r="O34" s="15">
        <v>0.88</v>
      </c>
      <c r="P34" s="30">
        <v>1.0186046511627906</v>
      </c>
      <c r="Q34" s="15"/>
      <c r="R34"/>
      <c r="S34"/>
    </row>
    <row r="35" spans="1:19">
      <c r="A35" s="45" t="s">
        <v>41</v>
      </c>
      <c r="B35" s="46">
        <v>2.23</v>
      </c>
      <c r="C35" s="46">
        <f>AVERAGE(C11:C34)</f>
        <v>0.86375000000000002</v>
      </c>
      <c r="D35" s="47">
        <f>AVERAGE(D11:D34)</f>
        <v>1</v>
      </c>
      <c r="E35" s="48"/>
      <c r="F35" s="11"/>
      <c r="G35" s="45" t="s">
        <v>41</v>
      </c>
      <c r="H35" s="46">
        <v>2.23</v>
      </c>
      <c r="I35" s="46">
        <f>AVERAGE(I11:I34)</f>
        <v>0.82958333333333334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0.82708333333333339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BD74-9B2E-4FB2-AA27-A20FE2A171BB}">
  <dimension ref="A1:K35"/>
  <sheetViews>
    <sheetView topLeftCell="A14" workbookViewId="0">
      <selection activeCell="H20" sqref="H20"/>
    </sheetView>
  </sheetViews>
  <sheetFormatPr defaultRowHeight="17.399999999999999"/>
  <cols>
    <col min="1" max="1" width="15.3984375" bestFit="1" customWidth="1"/>
    <col min="2" max="2" width="19.19921875" customWidth="1"/>
    <col min="3" max="3" width="20" bestFit="1" customWidth="1"/>
    <col min="4" max="4" width="7.09765625" bestFit="1" customWidth="1"/>
    <col min="5" max="5" width="8.69921875" bestFit="1" customWidth="1"/>
    <col min="7" max="7" width="15.3984375" bestFit="1" customWidth="1"/>
    <col min="8" max="8" width="19.19921875" bestFit="1" customWidth="1"/>
    <col min="9" max="9" width="20" bestFit="1" customWidth="1"/>
    <col min="10" max="10" width="7.09765625" bestFit="1" customWidth="1"/>
    <col min="11" max="11" width="8.6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81</v>
      </c>
      <c r="C2" s="2"/>
      <c r="D2" s="2"/>
      <c r="E2" s="4"/>
      <c r="G2" s="7" t="s">
        <v>7</v>
      </c>
      <c r="H2" s="2" t="s">
        <v>81</v>
      </c>
      <c r="I2" s="2"/>
      <c r="J2" s="2"/>
      <c r="K2" s="4"/>
    </row>
    <row r="3" spans="1:11" s="8" customFormat="1" ht="21.75" customHeight="1">
      <c r="A3" s="33" t="s">
        <v>3</v>
      </c>
      <c r="B3" s="19" t="s">
        <v>80</v>
      </c>
      <c r="C3" s="35" t="s">
        <v>49</v>
      </c>
      <c r="D3" s="34" t="s">
        <v>50</v>
      </c>
      <c r="E3" s="36"/>
      <c r="G3" s="33" t="s">
        <v>3</v>
      </c>
      <c r="H3" s="19" t="s">
        <v>108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</row>
    <row r="5" spans="1:11" s="8" customFormat="1" ht="21.75" customHeight="1">
      <c r="A5" s="33" t="s">
        <v>15</v>
      </c>
      <c r="B5" s="19" t="s">
        <v>82</v>
      </c>
      <c r="C5" s="35" t="s">
        <v>9</v>
      </c>
      <c r="D5" s="25">
        <f>SUM(B11:B34)</f>
        <v>53.62</v>
      </c>
      <c r="E5" s="36"/>
      <c r="G5" s="33" t="s">
        <v>15</v>
      </c>
      <c r="H5" s="19" t="s">
        <v>82</v>
      </c>
      <c r="I5" s="35" t="s">
        <v>9</v>
      </c>
      <c r="J5" s="25">
        <f>SUM(H11:H34)</f>
        <v>53.609999999999992</v>
      </c>
      <c r="K5" s="36"/>
    </row>
    <row r="6" spans="1:11" s="8" customFormat="1" ht="21.75" customHeight="1">
      <c r="A6" s="33" t="s">
        <v>5</v>
      </c>
      <c r="B6" s="19" t="s">
        <v>83</v>
      </c>
      <c r="C6" s="35" t="s">
        <v>10</v>
      </c>
      <c r="D6" s="18">
        <v>0</v>
      </c>
      <c r="E6" s="36"/>
      <c r="G6" s="33" t="s">
        <v>5</v>
      </c>
      <c r="H6" s="19" t="s">
        <v>83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84</v>
      </c>
      <c r="C8" s="35" t="s">
        <v>16</v>
      </c>
      <c r="D8" s="20">
        <f>AVERAGE(C11:C34)</f>
        <v>0.75791666666666657</v>
      </c>
      <c r="E8" s="39"/>
      <c r="G8" s="9" t="s">
        <v>6</v>
      </c>
      <c r="H8" s="19" t="s">
        <v>84</v>
      </c>
      <c r="I8" s="35" t="s">
        <v>16</v>
      </c>
      <c r="J8" s="20">
        <f>AVERAGE(I11:I34)</f>
        <v>0.71416666666666651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0.78</v>
      </c>
      <c r="D11" s="30">
        <v>0.97674418604651159</v>
      </c>
      <c r="E11" s="15"/>
      <c r="F11" s="11"/>
      <c r="G11" s="15">
        <v>1</v>
      </c>
      <c r="H11" s="15">
        <v>2.2400000000000002</v>
      </c>
      <c r="I11" s="15">
        <v>0.79</v>
      </c>
      <c r="J11" s="30">
        <v>0.97674418604651159</v>
      </c>
      <c r="K11" s="15"/>
    </row>
    <row r="12" spans="1:11" s="11" customFormat="1" ht="19.5" customHeight="1">
      <c r="A12" s="15">
        <v>2</v>
      </c>
      <c r="B12" s="15">
        <v>2.2400000000000002</v>
      </c>
      <c r="C12" s="15">
        <v>0.73</v>
      </c>
      <c r="D12" s="30">
        <v>1.0325581395348837</v>
      </c>
      <c r="E12" s="15"/>
      <c r="G12" s="15">
        <v>2</v>
      </c>
      <c r="H12" s="15">
        <v>2.2400000000000002</v>
      </c>
      <c r="I12" s="15">
        <v>0.71</v>
      </c>
      <c r="J12" s="30">
        <v>1.0325581395348837</v>
      </c>
      <c r="K12" s="15"/>
    </row>
    <row r="13" spans="1:11" s="11" customFormat="1" ht="19.5" customHeight="1">
      <c r="A13" s="15">
        <v>3</v>
      </c>
      <c r="B13" s="15">
        <v>2.2400000000000002</v>
      </c>
      <c r="C13" s="15">
        <v>0.85</v>
      </c>
      <c r="D13" s="30">
        <v>0.92093023255813955</v>
      </c>
      <c r="E13" s="15"/>
      <c r="G13" s="15">
        <v>3</v>
      </c>
      <c r="H13" s="15">
        <v>2.2400000000000002</v>
      </c>
      <c r="I13" s="15">
        <v>0.79</v>
      </c>
      <c r="J13" s="30">
        <v>0.92093023255813955</v>
      </c>
      <c r="K13" s="15"/>
    </row>
    <row r="14" spans="1:11" s="11" customFormat="1" ht="19.5" customHeight="1">
      <c r="A14" s="15">
        <v>4</v>
      </c>
      <c r="B14" s="15">
        <v>2.2400000000000002</v>
      </c>
      <c r="C14" s="15">
        <v>0.79</v>
      </c>
      <c r="D14" s="30">
        <v>0.93488372093023264</v>
      </c>
      <c r="E14" s="15"/>
      <c r="G14" s="15">
        <v>4</v>
      </c>
      <c r="H14" s="15">
        <v>2.2400000000000002</v>
      </c>
      <c r="I14" s="15">
        <v>0.77</v>
      </c>
      <c r="J14" s="30">
        <v>0.93488372093023264</v>
      </c>
      <c r="K14" s="15"/>
    </row>
    <row r="15" spans="1:11" s="11" customFormat="1" ht="19.5" customHeight="1">
      <c r="A15" s="15">
        <v>5</v>
      </c>
      <c r="B15" s="15">
        <v>2.25</v>
      </c>
      <c r="C15" s="15">
        <v>0.8</v>
      </c>
      <c r="D15" s="30">
        <v>1.0465116279069768</v>
      </c>
      <c r="E15" s="15"/>
      <c r="G15" s="15">
        <v>5</v>
      </c>
      <c r="H15" s="15">
        <v>2.2400000000000002</v>
      </c>
      <c r="I15" s="15">
        <v>0.68</v>
      </c>
      <c r="J15" s="30">
        <v>1.0465116279069768</v>
      </c>
      <c r="K15" s="15"/>
    </row>
    <row r="16" spans="1:11" s="11" customFormat="1" ht="19.5" customHeight="1">
      <c r="A16" s="15">
        <v>6</v>
      </c>
      <c r="B16" s="15">
        <v>2.2400000000000002</v>
      </c>
      <c r="C16" s="15">
        <v>0.78</v>
      </c>
      <c r="D16" s="30">
        <v>0.94883720930232562</v>
      </c>
      <c r="E16" s="15"/>
      <c r="G16" s="15">
        <v>6</v>
      </c>
      <c r="H16" s="15">
        <v>2.2400000000000002</v>
      </c>
      <c r="I16" s="15">
        <v>0.76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0.75</v>
      </c>
      <c r="D17" s="30">
        <v>1.0186046511627906</v>
      </c>
      <c r="E17" s="15"/>
      <c r="G17" s="15">
        <v>7</v>
      </c>
      <c r="H17" s="15">
        <v>2.23</v>
      </c>
      <c r="I17" s="15">
        <v>0.69</v>
      </c>
      <c r="J17" s="30">
        <v>1.0186046511627906</v>
      </c>
      <c r="K17" s="15"/>
    </row>
    <row r="18" spans="1:11" s="11" customFormat="1" ht="19.5" customHeight="1">
      <c r="A18" s="15">
        <v>8</v>
      </c>
      <c r="B18" s="15">
        <v>2.23</v>
      </c>
      <c r="C18" s="15">
        <v>0.68</v>
      </c>
      <c r="D18" s="30">
        <v>1.0325581395348837</v>
      </c>
      <c r="E18" s="15"/>
      <c r="G18" s="15">
        <v>8</v>
      </c>
      <c r="H18" s="15">
        <v>2.23</v>
      </c>
      <c r="I18" s="15">
        <v>0.66</v>
      </c>
      <c r="J18" s="30">
        <v>1.0325581395348837</v>
      </c>
      <c r="K18" s="15"/>
    </row>
    <row r="19" spans="1:11" s="11" customFormat="1" ht="19.5" customHeight="1">
      <c r="A19" s="15">
        <v>9</v>
      </c>
      <c r="B19" s="15">
        <v>2.2200000000000002</v>
      </c>
      <c r="C19" s="15">
        <v>0.69</v>
      </c>
      <c r="D19" s="30">
        <v>0.99069767441860457</v>
      </c>
      <c r="E19" s="15"/>
      <c r="G19" s="15">
        <v>9</v>
      </c>
      <c r="H19" s="15">
        <v>2.2200000000000002</v>
      </c>
      <c r="I19" s="15">
        <v>0.68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2.23</v>
      </c>
      <c r="C20" s="15">
        <v>0.81</v>
      </c>
      <c r="D20" s="30">
        <v>1.0046511627906975</v>
      </c>
      <c r="E20" s="15"/>
      <c r="G20" s="15">
        <v>10</v>
      </c>
      <c r="H20" s="15">
        <v>2.23</v>
      </c>
      <c r="I20" s="15">
        <v>0.77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2.23</v>
      </c>
      <c r="C21" s="15">
        <v>0.78</v>
      </c>
      <c r="D21" s="30">
        <v>0.92093023255813955</v>
      </c>
      <c r="E21" s="15"/>
      <c r="G21" s="15">
        <v>11</v>
      </c>
      <c r="H21" s="15">
        <v>2.23</v>
      </c>
      <c r="I21" s="15">
        <v>0.67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0.85</v>
      </c>
      <c r="D22" s="30">
        <v>1.0465116279069768</v>
      </c>
      <c r="E22" s="15"/>
      <c r="G22" s="15">
        <v>12</v>
      </c>
      <c r="H22" s="15">
        <v>2.23</v>
      </c>
      <c r="I22" s="15">
        <v>0.72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2.23</v>
      </c>
      <c r="C23" s="15">
        <v>0.78</v>
      </c>
      <c r="D23" s="30">
        <v>1.0325581395348837</v>
      </c>
      <c r="E23" s="15"/>
      <c r="G23" s="15">
        <v>13</v>
      </c>
      <c r="H23" s="15">
        <v>2.23</v>
      </c>
      <c r="I23" s="15">
        <v>0.78</v>
      </c>
      <c r="J23" s="30">
        <v>1.0325581395348837</v>
      </c>
      <c r="K23" s="15"/>
    </row>
    <row r="24" spans="1:11" s="11" customFormat="1" ht="19.5" customHeight="1">
      <c r="A24" s="15">
        <v>14</v>
      </c>
      <c r="B24" s="15">
        <v>2.23</v>
      </c>
      <c r="C24" s="15">
        <v>0.76</v>
      </c>
      <c r="D24" s="30">
        <v>0.97674418604651159</v>
      </c>
      <c r="E24" s="15"/>
      <c r="G24" s="15">
        <v>14</v>
      </c>
      <c r="H24" s="15">
        <v>2.23</v>
      </c>
      <c r="I24" s="15">
        <v>0.69</v>
      </c>
      <c r="J24" s="30">
        <v>0.97674418604651159</v>
      </c>
      <c r="K24" s="15"/>
    </row>
    <row r="25" spans="1:11" s="11" customFormat="1" ht="19.5" customHeight="1">
      <c r="A25" s="15">
        <v>15</v>
      </c>
      <c r="B25" s="15">
        <v>2.2200000000000002</v>
      </c>
      <c r="C25" s="15">
        <v>0.79</v>
      </c>
      <c r="D25" s="30">
        <v>0.94883720930232562</v>
      </c>
      <c r="E25" s="15"/>
      <c r="G25" s="15">
        <v>15</v>
      </c>
      <c r="H25" s="15">
        <v>2.2200000000000002</v>
      </c>
      <c r="I25" s="15">
        <v>0.67</v>
      </c>
      <c r="J25" s="30">
        <v>0.94883720930232562</v>
      </c>
      <c r="K25" s="15"/>
    </row>
    <row r="26" spans="1:11" s="11" customFormat="1" ht="19.5" customHeight="1">
      <c r="A26" s="15">
        <v>16</v>
      </c>
      <c r="B26" s="15">
        <v>2.23</v>
      </c>
      <c r="C26" s="15">
        <v>0.72</v>
      </c>
      <c r="D26" s="30">
        <v>0.92093023255813955</v>
      </c>
      <c r="E26" s="15"/>
      <c r="G26" s="15">
        <v>16</v>
      </c>
      <c r="H26" s="15">
        <v>2.23</v>
      </c>
      <c r="I26" s="15">
        <v>0.79</v>
      </c>
      <c r="J26" s="30">
        <v>0.92093023255813955</v>
      </c>
      <c r="K26" s="15"/>
    </row>
    <row r="27" spans="1:11" s="11" customFormat="1" ht="19.5" customHeight="1">
      <c r="A27" s="17">
        <v>17</v>
      </c>
      <c r="B27" s="17">
        <v>2.23</v>
      </c>
      <c r="C27" s="17">
        <v>0.7</v>
      </c>
      <c r="D27" s="29">
        <v>1.0744186046511628</v>
      </c>
      <c r="E27" s="17" t="s">
        <v>79</v>
      </c>
      <c r="G27" s="17">
        <v>17</v>
      </c>
      <c r="H27" s="17">
        <v>2.23</v>
      </c>
      <c r="I27" s="17">
        <v>0.64</v>
      </c>
      <c r="J27" s="29">
        <v>1.0744186046511628</v>
      </c>
      <c r="K27" s="17" t="s">
        <v>19</v>
      </c>
    </row>
    <row r="28" spans="1:11" s="11" customFormat="1" ht="19.5" customHeight="1">
      <c r="A28" s="15">
        <v>18</v>
      </c>
      <c r="B28" s="15">
        <v>2.23</v>
      </c>
      <c r="C28" s="15">
        <v>0.71</v>
      </c>
      <c r="D28" s="30">
        <v>1.0604651162790697</v>
      </c>
      <c r="E28" s="15"/>
      <c r="G28" s="15">
        <v>18</v>
      </c>
      <c r="H28" s="15">
        <v>2.23</v>
      </c>
      <c r="I28" s="15">
        <v>0.66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0.77</v>
      </c>
      <c r="D29" s="30">
        <v>0.99069767441860457</v>
      </c>
      <c r="E29" s="15"/>
      <c r="G29" s="15">
        <v>19</v>
      </c>
      <c r="H29" s="15">
        <v>2.2400000000000002</v>
      </c>
      <c r="I29" s="15">
        <v>0.8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0.69</v>
      </c>
      <c r="D30" s="30">
        <v>0.99069767441860457</v>
      </c>
      <c r="E30" s="15"/>
      <c r="G30" s="15">
        <v>20</v>
      </c>
      <c r="H30" s="15">
        <v>2.2400000000000002</v>
      </c>
      <c r="I30" s="15">
        <v>0.67</v>
      </c>
      <c r="J30" s="30">
        <v>0.99069767441860457</v>
      </c>
      <c r="K30" s="15"/>
    </row>
    <row r="31" spans="1:11" s="11" customFormat="1" ht="19.5" customHeight="1">
      <c r="A31" s="15">
        <v>21</v>
      </c>
      <c r="B31" s="15">
        <v>2.2400000000000002</v>
      </c>
      <c r="C31" s="15">
        <v>0.75</v>
      </c>
      <c r="D31" s="30">
        <v>1.0325581395348837</v>
      </c>
      <c r="E31" s="15"/>
      <c r="G31" s="15">
        <v>21</v>
      </c>
      <c r="H31" s="15">
        <v>2.2400000000000002</v>
      </c>
      <c r="I31" s="15">
        <v>0.67</v>
      </c>
      <c r="J31" s="30">
        <v>1.0325581395348837</v>
      </c>
      <c r="K31" s="15"/>
    </row>
    <row r="32" spans="1:11" s="11" customFormat="1" ht="19.5" customHeight="1">
      <c r="A32" s="15">
        <v>22</v>
      </c>
      <c r="B32" s="15">
        <v>2.23</v>
      </c>
      <c r="C32" s="15">
        <v>0.68</v>
      </c>
      <c r="D32" s="30">
        <v>1.0186046511627906</v>
      </c>
      <c r="E32" s="15"/>
      <c r="G32" s="15">
        <v>22</v>
      </c>
      <c r="H32" s="15">
        <v>2.23</v>
      </c>
      <c r="I32" s="15">
        <v>0.6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2.23</v>
      </c>
      <c r="C33" s="15">
        <v>0.77</v>
      </c>
      <c r="D33" s="30">
        <v>1.0604651162790697</v>
      </c>
      <c r="E33" s="15"/>
      <c r="G33" s="15">
        <v>23</v>
      </c>
      <c r="H33" s="15">
        <v>2.23</v>
      </c>
      <c r="I33" s="15">
        <v>0.8</v>
      </c>
      <c r="J33" s="30">
        <v>1.0604651162790697</v>
      </c>
      <c r="K33" s="15"/>
    </row>
    <row r="34" spans="1:11" s="11" customFormat="1" ht="19.5" customHeight="1">
      <c r="A34" s="15">
        <v>24</v>
      </c>
      <c r="B34" s="15">
        <v>2.2400000000000002</v>
      </c>
      <c r="C34" s="15">
        <v>0.78</v>
      </c>
      <c r="D34" s="30">
        <v>1.0186046511627906</v>
      </c>
      <c r="E34" s="15"/>
      <c r="G34" s="15">
        <v>24</v>
      </c>
      <c r="H34" s="15">
        <v>2.25</v>
      </c>
      <c r="I34" s="15">
        <v>0.68</v>
      </c>
      <c r="J34" s="30">
        <v>1.0186046511627906</v>
      </c>
      <c r="K34" s="15"/>
    </row>
    <row r="35" spans="1:11">
      <c r="A35" s="45" t="s">
        <v>41</v>
      </c>
      <c r="B35" s="46">
        <v>2.23</v>
      </c>
      <c r="C35" s="46">
        <f>AVERAGE(C11:C34)</f>
        <v>0.75791666666666657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0.71416666666666651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Q35"/>
  <sheetViews>
    <sheetView zoomScale="85" zoomScaleNormal="85" workbookViewId="0">
      <selection activeCell="K10" sqref="K10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85</v>
      </c>
      <c r="C2" s="2"/>
      <c r="D2" s="2"/>
      <c r="E2" s="4"/>
      <c r="G2" s="7" t="s">
        <v>7</v>
      </c>
      <c r="H2" s="2" t="s">
        <v>85</v>
      </c>
      <c r="I2" s="2"/>
      <c r="J2" s="2"/>
      <c r="K2" s="4"/>
      <c r="M2" s="7" t="s">
        <v>7</v>
      </c>
      <c r="N2" s="2" t="s">
        <v>85</v>
      </c>
      <c r="O2" s="2"/>
      <c r="P2" s="2"/>
      <c r="Q2" s="4"/>
    </row>
    <row r="3" spans="1:17" s="8" customFormat="1" ht="21.75" customHeight="1">
      <c r="A3" s="33" t="s">
        <v>3</v>
      </c>
      <c r="B3" s="19" t="s">
        <v>31</v>
      </c>
      <c r="C3" s="35" t="s">
        <v>49</v>
      </c>
      <c r="D3" s="34" t="s">
        <v>50</v>
      </c>
      <c r="E3" s="36"/>
      <c r="G3" s="33" t="s">
        <v>3</v>
      </c>
      <c r="H3" s="19" t="s">
        <v>44</v>
      </c>
      <c r="I3" s="35" t="s">
        <v>49</v>
      </c>
      <c r="J3" s="34" t="s">
        <v>50</v>
      </c>
      <c r="K3" s="36"/>
      <c r="M3" s="33" t="s">
        <v>3</v>
      </c>
      <c r="N3" s="19" t="s">
        <v>107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48</v>
      </c>
      <c r="C4" s="35" t="s">
        <v>12</v>
      </c>
      <c r="D4" s="18">
        <v>23</v>
      </c>
      <c r="E4" s="36"/>
      <c r="G4" s="33" t="s">
        <v>4</v>
      </c>
      <c r="H4" s="19" t="s">
        <v>48</v>
      </c>
      <c r="I4" s="35" t="s">
        <v>12</v>
      </c>
      <c r="J4" s="18">
        <v>23</v>
      </c>
      <c r="K4" s="36"/>
      <c r="M4" s="33" t="s">
        <v>4</v>
      </c>
      <c r="N4" s="19" t="s">
        <v>48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27</v>
      </c>
      <c r="C5" s="35" t="s">
        <v>9</v>
      </c>
      <c r="D5" s="25">
        <f>SUM(B11:B34)</f>
        <v>53.74</v>
      </c>
      <c r="E5" s="36"/>
      <c r="G5" s="33" t="s">
        <v>15</v>
      </c>
      <c r="H5" s="19" t="s">
        <v>27</v>
      </c>
      <c r="I5" s="35" t="s">
        <v>9</v>
      </c>
      <c r="J5" s="25">
        <f>SUM(H11:H34)</f>
        <v>53.549999999999976</v>
      </c>
      <c r="K5" s="36"/>
      <c r="M5" s="33" t="s">
        <v>15</v>
      </c>
      <c r="N5" s="19" t="s">
        <v>27</v>
      </c>
      <c r="O5" s="35" t="s">
        <v>9</v>
      </c>
      <c r="P5" s="25">
        <f>SUM(N11:N34)</f>
        <v>53.579999999999984</v>
      </c>
      <c r="Q5" s="36"/>
    </row>
    <row r="6" spans="1:17" s="8" customFormat="1" ht="21.75" customHeight="1">
      <c r="A6" s="33" t="s">
        <v>5</v>
      </c>
      <c r="B6" s="19" t="s">
        <v>28</v>
      </c>
      <c r="C6" s="35" t="s">
        <v>10</v>
      </c>
      <c r="D6" s="18">
        <v>0</v>
      </c>
      <c r="E6" s="36"/>
      <c r="G6" s="33" t="s">
        <v>5</v>
      </c>
      <c r="H6" s="19" t="s">
        <v>28</v>
      </c>
      <c r="I6" s="35" t="s">
        <v>10</v>
      </c>
      <c r="J6" s="18">
        <v>0</v>
      </c>
      <c r="K6" s="36"/>
      <c r="M6" s="33" t="s">
        <v>5</v>
      </c>
      <c r="N6" s="19" t="s">
        <v>28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29</v>
      </c>
      <c r="C8" s="35" t="s">
        <v>16</v>
      </c>
      <c r="D8" s="20">
        <f>AVERAGE((C11:C34))</f>
        <v>0.87250000000000016</v>
      </c>
      <c r="E8" s="39"/>
      <c r="F8" s="10"/>
      <c r="G8" s="9" t="s">
        <v>6</v>
      </c>
      <c r="H8" s="19" t="s">
        <v>29</v>
      </c>
      <c r="I8" s="35" t="s">
        <v>16</v>
      </c>
      <c r="J8" s="20">
        <f>AVERAGE((I11:I34))</f>
        <v>0.88916666666666666</v>
      </c>
      <c r="K8" s="39"/>
      <c r="M8" s="9" t="s">
        <v>6</v>
      </c>
      <c r="N8" s="19" t="s">
        <v>29</v>
      </c>
      <c r="O8" s="35" t="s">
        <v>16</v>
      </c>
      <c r="P8" s="20">
        <f>AVERAGE((O11:O34))</f>
        <v>0.90749999999999986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0.84</v>
      </c>
      <c r="D11" s="30">
        <v>0.97674418604651159</v>
      </c>
      <c r="E11" s="15"/>
      <c r="G11" s="15">
        <v>1</v>
      </c>
      <c r="H11" s="15">
        <v>2.23</v>
      </c>
      <c r="I11" s="15">
        <v>0.84</v>
      </c>
      <c r="J11" s="30">
        <v>0.97674418604651159</v>
      </c>
      <c r="K11" s="15"/>
      <c r="M11" s="15">
        <v>1</v>
      </c>
      <c r="N11" s="15">
        <v>2.23</v>
      </c>
      <c r="O11" s="15">
        <v>0.88</v>
      </c>
      <c r="P11" s="30">
        <v>0.97674418604651159</v>
      </c>
      <c r="Q11" s="15"/>
    </row>
    <row r="12" spans="1:17" s="11" customFormat="1" ht="19.5" customHeight="1">
      <c r="A12" s="15">
        <v>2</v>
      </c>
      <c r="B12" s="15">
        <v>2.23</v>
      </c>
      <c r="C12" s="15">
        <v>0.91</v>
      </c>
      <c r="D12" s="30">
        <v>1.0325581395348837</v>
      </c>
      <c r="E12" s="15"/>
      <c r="G12" s="15">
        <v>2</v>
      </c>
      <c r="H12" s="15">
        <v>2.23</v>
      </c>
      <c r="I12" s="15">
        <v>0.88</v>
      </c>
      <c r="J12" s="30">
        <v>1.0325581395348837</v>
      </c>
      <c r="K12" s="15"/>
      <c r="M12" s="15">
        <v>2</v>
      </c>
      <c r="N12" s="15">
        <v>2.23</v>
      </c>
      <c r="O12" s="15">
        <v>0.81</v>
      </c>
      <c r="P12" s="30">
        <v>1.0325581395348837</v>
      </c>
      <c r="Q12" s="15"/>
    </row>
    <row r="13" spans="1:17" s="11" customFormat="1" ht="19.5" customHeight="1">
      <c r="A13" s="15">
        <v>3</v>
      </c>
      <c r="B13" s="15">
        <v>2.2400000000000002</v>
      </c>
      <c r="C13" s="15">
        <v>0.79</v>
      </c>
      <c r="D13" s="30">
        <v>0.92093023255813955</v>
      </c>
      <c r="E13" s="15"/>
      <c r="G13" s="15">
        <v>3</v>
      </c>
      <c r="H13" s="15">
        <v>2.23</v>
      </c>
      <c r="I13" s="15">
        <v>0.89</v>
      </c>
      <c r="J13" s="30">
        <v>0.92093023255813955</v>
      </c>
      <c r="K13" s="15"/>
      <c r="M13" s="15">
        <v>3</v>
      </c>
      <c r="N13" s="15">
        <v>2.23</v>
      </c>
      <c r="O13" s="15">
        <v>0.89</v>
      </c>
      <c r="P13" s="30">
        <v>0.92093023255813955</v>
      </c>
      <c r="Q13" s="15"/>
    </row>
    <row r="14" spans="1:17" s="11" customFormat="1" ht="19.5" customHeight="1">
      <c r="A14" s="15">
        <v>4</v>
      </c>
      <c r="B14" s="15">
        <v>2.2400000000000002</v>
      </c>
      <c r="C14" s="15">
        <v>0.92</v>
      </c>
      <c r="D14" s="30">
        <v>0.93488372093023264</v>
      </c>
      <c r="E14" s="15"/>
      <c r="G14" s="15">
        <v>4</v>
      </c>
      <c r="H14" s="15">
        <v>2.23</v>
      </c>
      <c r="I14" s="15">
        <v>0.92</v>
      </c>
      <c r="J14" s="30">
        <v>0.93488372093023264</v>
      </c>
      <c r="K14" s="15"/>
      <c r="M14" s="15">
        <v>4</v>
      </c>
      <c r="N14" s="15">
        <v>2.23</v>
      </c>
      <c r="O14" s="15">
        <v>0.9</v>
      </c>
      <c r="P14" s="30">
        <v>0.93488372093023264</v>
      </c>
      <c r="Q14" s="15"/>
    </row>
    <row r="15" spans="1:17" s="11" customFormat="1" ht="19.5" customHeight="1">
      <c r="A15" s="15">
        <v>5</v>
      </c>
      <c r="B15" s="15">
        <v>2.23</v>
      </c>
      <c r="C15" s="15">
        <v>0.89</v>
      </c>
      <c r="D15" s="30">
        <v>1.0465116279069768</v>
      </c>
      <c r="E15" s="15"/>
      <c r="G15" s="15">
        <v>5</v>
      </c>
      <c r="H15" s="15">
        <v>2.23</v>
      </c>
      <c r="I15" s="15">
        <v>0.93</v>
      </c>
      <c r="J15" s="30">
        <v>1.0465116279069768</v>
      </c>
      <c r="K15" s="15"/>
      <c r="M15" s="15">
        <v>5</v>
      </c>
      <c r="N15" s="15">
        <v>2.23</v>
      </c>
      <c r="O15" s="15">
        <v>0.93</v>
      </c>
      <c r="P15" s="30">
        <v>1.0465116279069768</v>
      </c>
      <c r="Q15" s="15"/>
    </row>
    <row r="16" spans="1:17" s="11" customFormat="1" ht="19.5" customHeight="1">
      <c r="A16" s="15">
        <v>6</v>
      </c>
      <c r="B16" s="15">
        <v>2.2400000000000002</v>
      </c>
      <c r="C16" s="15">
        <v>0.8</v>
      </c>
      <c r="D16" s="30">
        <v>0.94883720930232562</v>
      </c>
      <c r="E16" s="15"/>
      <c r="G16" s="15">
        <v>6</v>
      </c>
      <c r="H16" s="15">
        <v>2.23</v>
      </c>
      <c r="I16" s="15">
        <v>0.87</v>
      </c>
      <c r="J16" s="30">
        <v>0.94883720930232562</v>
      </c>
      <c r="K16" s="15"/>
      <c r="M16" s="15">
        <v>6</v>
      </c>
      <c r="N16" s="15">
        <v>2.23</v>
      </c>
      <c r="O16" s="15">
        <v>0.86</v>
      </c>
      <c r="P16" s="30">
        <v>0.94883720930232562</v>
      </c>
      <c r="Q16" s="15"/>
    </row>
    <row r="17" spans="1:17" s="11" customFormat="1" ht="19.5" customHeight="1">
      <c r="A17" s="15">
        <v>7</v>
      </c>
      <c r="B17" s="15">
        <v>2.2400000000000002</v>
      </c>
      <c r="C17" s="15">
        <v>0.9</v>
      </c>
      <c r="D17" s="30">
        <v>1.0186046511627906</v>
      </c>
      <c r="E17" s="15"/>
      <c r="G17" s="15">
        <v>7</v>
      </c>
      <c r="H17" s="15">
        <v>2.23</v>
      </c>
      <c r="I17" s="15">
        <v>0.89</v>
      </c>
      <c r="J17" s="30">
        <v>1.0186046511627906</v>
      </c>
      <c r="K17" s="15"/>
      <c r="M17" s="15">
        <v>7</v>
      </c>
      <c r="N17" s="15">
        <v>2.2400000000000002</v>
      </c>
      <c r="O17" s="15">
        <v>0.92</v>
      </c>
      <c r="P17" s="30">
        <v>1.0186046511627906</v>
      </c>
      <c r="Q17" s="15"/>
    </row>
    <row r="18" spans="1:17" s="11" customFormat="1" ht="19.5" customHeight="1">
      <c r="A18" s="15">
        <v>8</v>
      </c>
      <c r="B18" s="15">
        <v>2.2400000000000002</v>
      </c>
      <c r="C18" s="15">
        <v>0.79</v>
      </c>
      <c r="D18" s="30">
        <v>1.0325581395348837</v>
      </c>
      <c r="E18" s="15"/>
      <c r="G18" s="15">
        <v>8</v>
      </c>
      <c r="H18" s="15">
        <v>2.23</v>
      </c>
      <c r="I18" s="15">
        <v>0.91</v>
      </c>
      <c r="J18" s="30">
        <v>1.0325581395348837</v>
      </c>
      <c r="K18" s="15"/>
      <c r="M18" s="15">
        <v>8</v>
      </c>
      <c r="N18" s="15">
        <v>2.2400000000000002</v>
      </c>
      <c r="O18" s="15">
        <v>0.94</v>
      </c>
      <c r="P18" s="30">
        <v>1.0325581395348837</v>
      </c>
      <c r="Q18" s="15"/>
    </row>
    <row r="19" spans="1:17" s="11" customFormat="1" ht="19.5" customHeight="1">
      <c r="A19" s="15">
        <v>9</v>
      </c>
      <c r="B19" s="15">
        <v>2.25</v>
      </c>
      <c r="C19" s="15">
        <v>0.81</v>
      </c>
      <c r="D19" s="30">
        <v>0.99069767441860457</v>
      </c>
      <c r="E19" s="15"/>
      <c r="G19" s="15">
        <v>9</v>
      </c>
      <c r="H19" s="15">
        <v>2.23</v>
      </c>
      <c r="I19" s="15">
        <v>0.9</v>
      </c>
      <c r="J19" s="30">
        <v>0.99069767441860457</v>
      </c>
      <c r="K19" s="15"/>
      <c r="M19" s="15">
        <v>9</v>
      </c>
      <c r="N19" s="15">
        <v>2.2400000000000002</v>
      </c>
      <c r="O19" s="15">
        <v>0.96</v>
      </c>
      <c r="P19" s="30">
        <v>0.99069767441860457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0.97</v>
      </c>
      <c r="D20" s="30">
        <v>1.0046511627906975</v>
      </c>
      <c r="E20" s="15"/>
      <c r="G20" s="15">
        <v>10</v>
      </c>
      <c r="H20" s="15">
        <v>2.23</v>
      </c>
      <c r="I20" s="15">
        <v>0.92</v>
      </c>
      <c r="J20" s="30">
        <v>1.0046511627906975</v>
      </c>
      <c r="K20" s="15"/>
      <c r="M20" s="15">
        <v>10</v>
      </c>
      <c r="N20" s="15">
        <v>2.23</v>
      </c>
      <c r="O20" s="15">
        <v>0.84</v>
      </c>
      <c r="P20" s="30">
        <v>1.0046511627906975</v>
      </c>
      <c r="Q20" s="15"/>
    </row>
    <row r="21" spans="1:17" s="11" customFormat="1" ht="19.5" customHeight="1">
      <c r="A21" s="15">
        <v>11</v>
      </c>
      <c r="B21" s="15">
        <v>2.2400000000000002</v>
      </c>
      <c r="C21" s="15">
        <v>0.9</v>
      </c>
      <c r="D21" s="30">
        <v>0.92093023255813955</v>
      </c>
      <c r="E21" s="15"/>
      <c r="G21" s="15">
        <v>11</v>
      </c>
      <c r="H21" s="15">
        <v>2.23</v>
      </c>
      <c r="I21" s="15">
        <v>0.97</v>
      </c>
      <c r="J21" s="30">
        <v>0.92093023255813955</v>
      </c>
      <c r="K21" s="15"/>
      <c r="M21" s="15">
        <v>11</v>
      </c>
      <c r="N21" s="15">
        <v>2.23</v>
      </c>
      <c r="O21" s="15">
        <v>0.92</v>
      </c>
      <c r="P21" s="30">
        <v>0.92093023255813955</v>
      </c>
      <c r="Q21" s="15"/>
    </row>
    <row r="22" spans="1:17" s="11" customFormat="1" ht="19.5" customHeight="1">
      <c r="A22" s="17">
        <v>12</v>
      </c>
      <c r="B22" s="17">
        <v>2.2400000000000002</v>
      </c>
      <c r="C22" s="17">
        <v>0.85</v>
      </c>
      <c r="D22" s="29">
        <v>1.0465116279069768</v>
      </c>
      <c r="E22" s="17" t="s">
        <v>79</v>
      </c>
      <c r="G22" s="17">
        <v>12</v>
      </c>
      <c r="H22" s="17">
        <v>2.23</v>
      </c>
      <c r="I22" s="17">
        <v>0.83</v>
      </c>
      <c r="J22" s="29">
        <v>1.0465116279069768</v>
      </c>
      <c r="K22" s="17" t="s">
        <v>79</v>
      </c>
      <c r="M22" s="17">
        <v>12</v>
      </c>
      <c r="N22" s="17">
        <v>2.23</v>
      </c>
      <c r="O22" s="17">
        <v>0.93</v>
      </c>
      <c r="P22" s="29">
        <v>1.0465116279069768</v>
      </c>
      <c r="Q22" s="17" t="s">
        <v>19</v>
      </c>
    </row>
    <row r="23" spans="1:17" s="11" customFormat="1" ht="19.5" customHeight="1">
      <c r="A23" s="15">
        <v>13</v>
      </c>
      <c r="B23" s="15">
        <v>2.25</v>
      </c>
      <c r="C23" s="15">
        <v>0.9</v>
      </c>
      <c r="D23" s="30">
        <v>1.0325581395348837</v>
      </c>
      <c r="E23" s="15"/>
      <c r="G23" s="15">
        <v>13</v>
      </c>
      <c r="H23" s="15">
        <v>2.2400000000000002</v>
      </c>
      <c r="I23" s="15">
        <v>0.89</v>
      </c>
      <c r="J23" s="30">
        <v>1.0325581395348837</v>
      </c>
      <c r="K23" s="15"/>
      <c r="M23" s="15">
        <v>13</v>
      </c>
      <c r="N23" s="15">
        <v>2.23</v>
      </c>
      <c r="O23" s="15">
        <v>0.89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2.25</v>
      </c>
      <c r="C24" s="15">
        <v>0.96</v>
      </c>
      <c r="D24" s="30">
        <v>0.97674418604651159</v>
      </c>
      <c r="E24" s="15"/>
      <c r="G24" s="15">
        <v>14</v>
      </c>
      <c r="H24" s="15">
        <v>2.23</v>
      </c>
      <c r="I24" s="15">
        <v>0.9</v>
      </c>
      <c r="J24" s="30">
        <v>0.97674418604651159</v>
      </c>
      <c r="K24" s="15"/>
      <c r="M24" s="15">
        <v>14</v>
      </c>
      <c r="N24" s="15">
        <v>2.23</v>
      </c>
      <c r="O24" s="15">
        <v>0.94</v>
      </c>
      <c r="P24" s="30">
        <v>0.97674418604651159</v>
      </c>
      <c r="Q24" s="15"/>
    </row>
    <row r="25" spans="1:17" s="11" customFormat="1" ht="19.5" customHeight="1">
      <c r="A25" s="15">
        <v>15</v>
      </c>
      <c r="B25" s="15">
        <v>2.2400000000000002</v>
      </c>
      <c r="C25" s="15">
        <v>0.84</v>
      </c>
      <c r="D25" s="30">
        <v>0.94883720930232562</v>
      </c>
      <c r="E25" s="15"/>
      <c r="G25" s="15">
        <v>15</v>
      </c>
      <c r="H25" s="15">
        <v>2.23</v>
      </c>
      <c r="I25" s="15">
        <v>0.93</v>
      </c>
      <c r="J25" s="30">
        <v>0.94883720930232562</v>
      </c>
      <c r="K25" s="15"/>
      <c r="M25" s="15">
        <v>15</v>
      </c>
      <c r="N25" s="15">
        <v>2.23</v>
      </c>
      <c r="O25" s="15">
        <v>0.98</v>
      </c>
      <c r="P25" s="30">
        <v>0.94883720930232562</v>
      </c>
      <c r="Q25" s="15"/>
    </row>
    <row r="26" spans="1:17" s="11" customFormat="1" ht="19.5" customHeight="1">
      <c r="A26" s="15">
        <v>16</v>
      </c>
      <c r="B26" s="15">
        <v>2.2400000000000002</v>
      </c>
      <c r="C26" s="15">
        <v>0.84</v>
      </c>
      <c r="D26" s="30">
        <v>0.92093023255813955</v>
      </c>
      <c r="E26" s="15"/>
      <c r="G26" s="15">
        <v>16</v>
      </c>
      <c r="H26" s="15">
        <v>2.23</v>
      </c>
      <c r="I26" s="15">
        <v>0.76</v>
      </c>
      <c r="J26" s="30">
        <v>0.92093023255813955</v>
      </c>
      <c r="K26" s="15"/>
      <c r="M26" s="15">
        <v>16</v>
      </c>
      <c r="N26" s="15">
        <v>2.23</v>
      </c>
      <c r="O26" s="15">
        <v>0.9</v>
      </c>
      <c r="P26" s="30">
        <v>0.92093023255813955</v>
      </c>
      <c r="Q26" s="15"/>
    </row>
    <row r="27" spans="1:17" s="11" customFormat="1" ht="19.5" customHeight="1">
      <c r="A27" s="15">
        <v>17</v>
      </c>
      <c r="B27" s="15">
        <v>2.23</v>
      </c>
      <c r="C27" s="15">
        <v>0.96</v>
      </c>
      <c r="D27" s="30">
        <v>1.0744186046511628</v>
      </c>
      <c r="E27" s="15"/>
      <c r="G27" s="15">
        <v>17</v>
      </c>
      <c r="H27" s="15">
        <v>2.23</v>
      </c>
      <c r="I27" s="15">
        <v>0.93</v>
      </c>
      <c r="J27" s="30">
        <v>1.0744186046511628</v>
      </c>
      <c r="K27" s="15"/>
      <c r="M27" s="15">
        <v>17</v>
      </c>
      <c r="N27" s="15">
        <v>2.25</v>
      </c>
      <c r="O27" s="15">
        <v>0.96</v>
      </c>
      <c r="P27" s="30">
        <v>1.0744186046511628</v>
      </c>
      <c r="Q27" s="15"/>
    </row>
    <row r="28" spans="1:17" s="11" customFormat="1" ht="19.5" customHeight="1">
      <c r="A28" s="15">
        <v>18</v>
      </c>
      <c r="B28" s="15">
        <v>2.2400000000000002</v>
      </c>
      <c r="C28" s="15">
        <v>0.89</v>
      </c>
      <c r="D28" s="30">
        <v>1.0604651162790697</v>
      </c>
      <c r="E28" s="15"/>
      <c r="G28" s="15">
        <v>18</v>
      </c>
      <c r="H28" s="15">
        <v>2.23</v>
      </c>
      <c r="I28" s="15">
        <v>0.81</v>
      </c>
      <c r="J28" s="30">
        <v>1.0604651162790697</v>
      </c>
      <c r="K28" s="15"/>
      <c r="M28" s="15">
        <v>18</v>
      </c>
      <c r="N28" s="15">
        <v>2.23</v>
      </c>
      <c r="O28" s="15">
        <v>0.86</v>
      </c>
      <c r="P28" s="30">
        <v>1.0604651162790697</v>
      </c>
      <c r="Q28" s="15"/>
    </row>
    <row r="29" spans="1:17" s="11" customFormat="1" ht="19.5" customHeight="1">
      <c r="A29" s="15">
        <v>19</v>
      </c>
      <c r="B29" s="15">
        <v>2.2400000000000002</v>
      </c>
      <c r="C29" s="15">
        <v>0.82</v>
      </c>
      <c r="D29" s="30">
        <v>0.99069767441860457</v>
      </c>
      <c r="E29" s="15"/>
      <c r="G29" s="15">
        <v>19</v>
      </c>
      <c r="H29" s="15">
        <v>2.23</v>
      </c>
      <c r="I29" s="15">
        <v>0.81</v>
      </c>
      <c r="J29" s="30">
        <v>0.99069767441860457</v>
      </c>
      <c r="K29" s="15"/>
      <c r="M29" s="15">
        <v>19</v>
      </c>
      <c r="N29" s="15">
        <v>2.23</v>
      </c>
      <c r="O29" s="15">
        <v>0.93</v>
      </c>
      <c r="P29" s="30">
        <v>0.99069767441860457</v>
      </c>
      <c r="Q29" s="15"/>
    </row>
    <row r="30" spans="1:17" s="11" customFormat="1" ht="19.5" customHeight="1">
      <c r="A30" s="15">
        <v>20</v>
      </c>
      <c r="B30" s="15">
        <v>2.23</v>
      </c>
      <c r="C30" s="15">
        <v>0.89</v>
      </c>
      <c r="D30" s="30">
        <v>0.99069767441860457</v>
      </c>
      <c r="E30" s="15"/>
      <c r="G30" s="15">
        <v>20</v>
      </c>
      <c r="H30" s="15">
        <v>2.23</v>
      </c>
      <c r="I30" s="15">
        <v>0.94</v>
      </c>
      <c r="J30" s="30">
        <v>0.99069767441860457</v>
      </c>
      <c r="K30" s="15"/>
      <c r="M30" s="15">
        <v>20</v>
      </c>
      <c r="N30" s="15">
        <v>2.2400000000000002</v>
      </c>
      <c r="O30" s="15">
        <v>0.89</v>
      </c>
      <c r="P30" s="30">
        <v>0.99069767441860457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0.85</v>
      </c>
      <c r="D31" s="30">
        <v>1.0325581395348837</v>
      </c>
      <c r="E31" s="15"/>
      <c r="G31" s="15">
        <v>21</v>
      </c>
      <c r="H31" s="15">
        <v>2.23</v>
      </c>
      <c r="I31" s="15">
        <v>0.98</v>
      </c>
      <c r="J31" s="30">
        <v>1.0325581395348837</v>
      </c>
      <c r="K31" s="15"/>
      <c r="M31" s="15">
        <v>21</v>
      </c>
      <c r="N31" s="15">
        <v>2.23</v>
      </c>
      <c r="O31" s="15">
        <v>0.9</v>
      </c>
      <c r="P31" s="30">
        <v>1.0325581395348837</v>
      </c>
      <c r="Q31" s="15"/>
    </row>
    <row r="32" spans="1:17" s="11" customFormat="1" ht="19.5" customHeight="1">
      <c r="A32" s="15">
        <v>22</v>
      </c>
      <c r="B32" s="15">
        <v>2.23</v>
      </c>
      <c r="C32" s="15">
        <v>0.85</v>
      </c>
      <c r="D32" s="30">
        <v>1.0186046511627906</v>
      </c>
      <c r="E32" s="15"/>
      <c r="G32" s="15">
        <v>22</v>
      </c>
      <c r="H32" s="15">
        <v>2.23</v>
      </c>
      <c r="I32" s="15">
        <v>0.99</v>
      </c>
      <c r="J32" s="30">
        <v>1.0186046511627906</v>
      </c>
      <c r="K32" s="15"/>
      <c r="M32" s="15">
        <v>22</v>
      </c>
      <c r="N32" s="15">
        <v>2.23</v>
      </c>
      <c r="O32" s="15">
        <v>0.89</v>
      </c>
      <c r="P32" s="30">
        <v>1.0186046511627906</v>
      </c>
      <c r="Q32" s="15"/>
    </row>
    <row r="33" spans="1:17" s="11" customFormat="1" ht="19.5" customHeight="1">
      <c r="A33" s="15">
        <v>23</v>
      </c>
      <c r="B33" s="15">
        <v>2.23</v>
      </c>
      <c r="C33" s="15">
        <v>0.84</v>
      </c>
      <c r="D33" s="30">
        <v>1.0604651162790697</v>
      </c>
      <c r="E33" s="15"/>
      <c r="G33" s="15">
        <v>23</v>
      </c>
      <c r="H33" s="15">
        <v>2.23</v>
      </c>
      <c r="I33" s="15">
        <v>0.72</v>
      </c>
      <c r="J33" s="30">
        <v>1.0604651162790697</v>
      </c>
      <c r="K33" s="15"/>
      <c r="M33" s="15">
        <v>23</v>
      </c>
      <c r="N33" s="15">
        <v>2.23</v>
      </c>
      <c r="O33" s="15">
        <v>0.96</v>
      </c>
      <c r="P33" s="30">
        <v>1.0604651162790697</v>
      </c>
      <c r="Q33" s="15"/>
    </row>
    <row r="34" spans="1:17" s="11" customFormat="1" ht="19.5" customHeight="1">
      <c r="A34" s="15">
        <v>24</v>
      </c>
      <c r="B34" s="15">
        <v>2.25</v>
      </c>
      <c r="C34" s="15">
        <v>0.93</v>
      </c>
      <c r="D34" s="30">
        <v>1.0186046511627906</v>
      </c>
      <c r="E34" s="15"/>
      <c r="G34" s="15">
        <v>24</v>
      </c>
      <c r="H34" s="15">
        <v>2.25</v>
      </c>
      <c r="I34" s="15">
        <v>0.93</v>
      </c>
      <c r="J34" s="30">
        <v>1.0186046511627906</v>
      </c>
      <c r="K34" s="15"/>
      <c r="M34" s="15">
        <v>24</v>
      </c>
      <c r="N34" s="15">
        <v>2.23</v>
      </c>
      <c r="O34" s="15">
        <v>0.9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0.87250000000000016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0.88916666666666666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0.90749999999999986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dimension ref="A1:Q35"/>
  <sheetViews>
    <sheetView topLeftCell="A10" zoomScale="85" zoomScaleNormal="85" workbookViewId="0">
      <selection activeCell="T9" sqref="T9"/>
    </sheetView>
  </sheetViews>
  <sheetFormatPr defaultRowHeight="17.399999999999999"/>
  <cols>
    <col min="1" max="1" width="14.8984375" bestFit="1" customWidth="1"/>
    <col min="2" max="2" width="19" bestFit="1" customWidth="1"/>
    <col min="3" max="3" width="18.59765625" bestFit="1" customWidth="1"/>
    <col min="4" max="4" width="6.69921875" bestFit="1" customWidth="1"/>
    <col min="5" max="5" width="8.19921875" bestFit="1" customWidth="1"/>
    <col min="7" max="7" width="14.8984375" bestFit="1" customWidth="1"/>
    <col min="8" max="8" width="19" bestFit="1" customWidth="1"/>
    <col min="9" max="9" width="18.59765625" bestFit="1" customWidth="1"/>
    <col min="10" max="10" width="6.69921875" bestFit="1" customWidth="1"/>
    <col min="11" max="11" width="8.19921875" bestFit="1" customWidth="1"/>
    <col min="13" max="13" width="14.8984375" bestFit="1" customWidth="1"/>
    <col min="14" max="14" width="19" bestFit="1" customWidth="1"/>
    <col min="15" max="15" width="18.59765625" bestFit="1" customWidth="1"/>
    <col min="16" max="16" width="6.69921875" bestFit="1" customWidth="1"/>
    <col min="17" max="17" width="8.1992187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86</v>
      </c>
      <c r="C2" s="2"/>
      <c r="D2" s="2"/>
      <c r="E2" s="4"/>
      <c r="G2" s="7" t="s">
        <v>7</v>
      </c>
      <c r="H2" s="2" t="s">
        <v>86</v>
      </c>
      <c r="I2" s="2"/>
      <c r="J2" s="2"/>
      <c r="K2" s="4"/>
      <c r="M2" s="7" t="s">
        <v>7</v>
      </c>
      <c r="N2" s="2" t="s">
        <v>86</v>
      </c>
      <c r="O2" s="2"/>
      <c r="P2" s="2"/>
      <c r="Q2" s="4"/>
    </row>
    <row r="3" spans="1:17" s="8" customFormat="1" ht="21.75" customHeight="1">
      <c r="A3" s="33" t="s">
        <v>3</v>
      </c>
      <c r="B3" s="19" t="s">
        <v>32</v>
      </c>
      <c r="C3" s="35" t="s">
        <v>49</v>
      </c>
      <c r="D3" s="34" t="s">
        <v>50</v>
      </c>
      <c r="E3" s="36"/>
      <c r="G3" s="33" t="s">
        <v>3</v>
      </c>
      <c r="H3" s="19" t="s">
        <v>87</v>
      </c>
      <c r="I3" s="35" t="s">
        <v>49</v>
      </c>
      <c r="J3" s="34" t="s">
        <v>50</v>
      </c>
      <c r="K3" s="36"/>
      <c r="M3" s="33" t="s">
        <v>3</v>
      </c>
      <c r="N3" s="19" t="s">
        <v>109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42</v>
      </c>
      <c r="C4" s="35" t="s">
        <v>12</v>
      </c>
      <c r="D4" s="18">
        <v>23</v>
      </c>
      <c r="E4" s="36"/>
      <c r="G4" s="33" t="s">
        <v>4</v>
      </c>
      <c r="H4" s="19" t="s">
        <v>88</v>
      </c>
      <c r="I4" s="35" t="s">
        <v>12</v>
      </c>
      <c r="J4" s="18">
        <v>23</v>
      </c>
      <c r="K4" s="36"/>
      <c r="M4" s="33" t="s">
        <v>4</v>
      </c>
      <c r="N4" s="19" t="s">
        <v>88</v>
      </c>
      <c r="O4" s="35" t="s">
        <v>12</v>
      </c>
      <c r="P4" s="18">
        <v>23</v>
      </c>
      <c r="Q4" s="36"/>
    </row>
    <row r="5" spans="1:17" s="8" customFormat="1" ht="21.75" customHeight="1">
      <c r="A5" s="33" t="s">
        <v>15</v>
      </c>
      <c r="B5" s="19" t="s">
        <v>43</v>
      </c>
      <c r="C5" s="35" t="s">
        <v>9</v>
      </c>
      <c r="D5" s="25">
        <f>SUM(B11:B34)</f>
        <v>54.109999999999985</v>
      </c>
      <c r="E5" s="36"/>
      <c r="G5" s="33" t="s">
        <v>15</v>
      </c>
      <c r="H5" s="19" t="s">
        <v>89</v>
      </c>
      <c r="I5" s="35" t="s">
        <v>9</v>
      </c>
      <c r="J5" s="25">
        <f>SUM(H11:H34)</f>
        <v>53.59</v>
      </c>
      <c r="K5" s="36"/>
      <c r="M5" s="33" t="s">
        <v>15</v>
      </c>
      <c r="N5" s="19" t="s">
        <v>89</v>
      </c>
      <c r="O5" s="35" t="s">
        <v>9</v>
      </c>
      <c r="P5" s="25">
        <f>SUM(N11:N34)</f>
        <v>53.570000000000007</v>
      </c>
      <c r="Q5" s="36"/>
    </row>
    <row r="6" spans="1:17" s="8" customFormat="1" ht="21.75" customHeight="1">
      <c r="A6" s="33" t="s">
        <v>5</v>
      </c>
      <c r="B6" s="19" t="s">
        <v>24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33</v>
      </c>
      <c r="C8" s="35" t="s">
        <v>16</v>
      </c>
      <c r="D8" s="20">
        <f>AVERAGE((C11:C34))</f>
        <v>0.73166666666666658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AVERAGE((I11:I34))</f>
        <v>0.8620833333333332</v>
      </c>
      <c r="K8" s="39"/>
      <c r="M8" s="9" t="s">
        <v>6</v>
      </c>
      <c r="N8" s="19" t="s">
        <v>58</v>
      </c>
      <c r="O8" s="35" t="s">
        <v>16</v>
      </c>
      <c r="P8" s="20">
        <f>AVERAGE((O11:O34))</f>
        <v>0.85208333333333341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2.25</v>
      </c>
      <c r="C11" s="15">
        <v>0.73</v>
      </c>
      <c r="D11" s="30">
        <v>0.97674418604651159</v>
      </c>
      <c r="E11" s="24"/>
      <c r="G11" s="15">
        <v>1</v>
      </c>
      <c r="H11" s="15">
        <v>2.2400000000000002</v>
      </c>
      <c r="I11" s="15">
        <v>0.9</v>
      </c>
      <c r="J11" s="30">
        <v>0.97674418604651159</v>
      </c>
      <c r="K11" s="24"/>
      <c r="M11" s="15">
        <v>1</v>
      </c>
      <c r="N11" s="15">
        <v>2.23</v>
      </c>
      <c r="O11" s="15">
        <v>0.79</v>
      </c>
      <c r="P11" s="30">
        <v>0.97674418604651159</v>
      </c>
      <c r="Q11" s="24"/>
    </row>
    <row r="12" spans="1:17" s="11" customFormat="1" ht="19.5" customHeight="1">
      <c r="A12" s="15">
        <v>2</v>
      </c>
      <c r="B12" s="15">
        <v>2.25</v>
      </c>
      <c r="C12" s="15">
        <v>0.81</v>
      </c>
      <c r="D12" s="30">
        <v>1.0325581395348837</v>
      </c>
      <c r="E12" s="24"/>
      <c r="G12" s="15">
        <v>2</v>
      </c>
      <c r="H12" s="15">
        <v>2.2599999999999998</v>
      </c>
      <c r="I12" s="15">
        <v>0.89</v>
      </c>
      <c r="J12" s="30">
        <v>1.0325581395348837</v>
      </c>
      <c r="K12" s="24"/>
      <c r="M12" s="15">
        <v>2</v>
      </c>
      <c r="N12" s="15">
        <v>2.23</v>
      </c>
      <c r="O12" s="15">
        <v>0.89</v>
      </c>
      <c r="P12" s="30">
        <v>1.0325581395348837</v>
      </c>
      <c r="Q12" s="24"/>
    </row>
    <row r="13" spans="1:17" s="11" customFormat="1" ht="19.5" customHeight="1">
      <c r="A13" s="15">
        <v>3</v>
      </c>
      <c r="B13" s="15">
        <v>2.25</v>
      </c>
      <c r="C13" s="15">
        <v>0.85</v>
      </c>
      <c r="D13" s="30">
        <v>0.92093023255813955</v>
      </c>
      <c r="E13" s="24"/>
      <c r="G13" s="15">
        <v>3</v>
      </c>
      <c r="H13" s="15">
        <v>2.2400000000000002</v>
      </c>
      <c r="I13" s="15">
        <v>0.88</v>
      </c>
      <c r="J13" s="30">
        <v>0.92093023255813955</v>
      </c>
      <c r="K13" s="24"/>
      <c r="M13" s="15">
        <v>3</v>
      </c>
      <c r="N13" s="15">
        <v>2.2400000000000002</v>
      </c>
      <c r="O13" s="15">
        <v>0.88</v>
      </c>
      <c r="P13" s="30">
        <v>0.92093023255813955</v>
      </c>
      <c r="Q13" s="24"/>
    </row>
    <row r="14" spans="1:17" s="11" customFormat="1" ht="19.5" customHeight="1">
      <c r="A14" s="15">
        <v>4</v>
      </c>
      <c r="B14" s="15">
        <v>2.2599999999999998</v>
      </c>
      <c r="C14" s="15">
        <v>0.74</v>
      </c>
      <c r="D14" s="30">
        <v>0.93488372093023264</v>
      </c>
      <c r="E14" s="24"/>
      <c r="G14" s="15">
        <v>4</v>
      </c>
      <c r="H14" s="15">
        <v>2.25</v>
      </c>
      <c r="I14" s="15">
        <v>0.84</v>
      </c>
      <c r="J14" s="30">
        <v>0.93488372093023264</v>
      </c>
      <c r="K14" s="24"/>
      <c r="M14" s="15">
        <v>4</v>
      </c>
      <c r="N14" s="15">
        <v>2.2400000000000002</v>
      </c>
      <c r="O14" s="15">
        <v>0.87</v>
      </c>
      <c r="P14" s="30">
        <v>0.93488372093023264</v>
      </c>
      <c r="Q14" s="24"/>
    </row>
    <row r="15" spans="1:17" s="11" customFormat="1" ht="19.5" customHeight="1">
      <c r="A15" s="15">
        <v>5</v>
      </c>
      <c r="B15" s="15">
        <v>2.2599999999999998</v>
      </c>
      <c r="C15" s="15">
        <v>0.71</v>
      </c>
      <c r="D15" s="30">
        <v>1.0465116279069768</v>
      </c>
      <c r="E15" s="24"/>
      <c r="G15" s="15">
        <v>5</v>
      </c>
      <c r="H15" s="15">
        <v>2.2400000000000002</v>
      </c>
      <c r="I15" s="15">
        <v>0.91</v>
      </c>
      <c r="J15" s="30">
        <v>1.0465116279069768</v>
      </c>
      <c r="K15" s="24"/>
      <c r="M15" s="15">
        <v>5</v>
      </c>
      <c r="N15" s="15">
        <v>2.2400000000000002</v>
      </c>
      <c r="O15" s="15">
        <v>0.94</v>
      </c>
      <c r="P15" s="30">
        <v>1.0465116279069768</v>
      </c>
      <c r="Q15" s="24"/>
    </row>
    <row r="16" spans="1:17" s="11" customFormat="1" ht="19.5" customHeight="1">
      <c r="A16" s="17">
        <v>6</v>
      </c>
      <c r="B16" s="17">
        <v>2.2599999999999998</v>
      </c>
      <c r="C16" s="17">
        <v>0.64</v>
      </c>
      <c r="D16" s="29">
        <v>0.94883720930232562</v>
      </c>
      <c r="E16" s="17" t="s">
        <v>19</v>
      </c>
      <c r="G16" s="17">
        <v>6</v>
      </c>
      <c r="H16" s="17">
        <v>2.2400000000000002</v>
      </c>
      <c r="I16" s="17">
        <v>0.88</v>
      </c>
      <c r="J16" s="29">
        <v>0.94883720930232562</v>
      </c>
      <c r="K16" s="17" t="s">
        <v>19</v>
      </c>
      <c r="M16" s="17">
        <v>6</v>
      </c>
      <c r="N16" s="17">
        <v>2.23</v>
      </c>
      <c r="O16" s="17">
        <v>0.79</v>
      </c>
      <c r="P16" s="29">
        <v>0.94883720930232562</v>
      </c>
      <c r="Q16" s="17" t="s">
        <v>19</v>
      </c>
    </row>
    <row r="17" spans="1:17" s="11" customFormat="1" ht="19.5" customHeight="1">
      <c r="A17" s="15">
        <v>7</v>
      </c>
      <c r="B17" s="15">
        <v>2.25</v>
      </c>
      <c r="C17" s="15">
        <v>0.67</v>
      </c>
      <c r="D17" s="30">
        <v>1.0186046511627906</v>
      </c>
      <c r="E17" s="24"/>
      <c r="G17" s="15">
        <v>7</v>
      </c>
      <c r="H17" s="15">
        <v>2.2200000000000002</v>
      </c>
      <c r="I17" s="15">
        <v>0.86</v>
      </c>
      <c r="J17" s="30">
        <v>1.0186046511627906</v>
      </c>
      <c r="K17" s="24"/>
      <c r="M17" s="15">
        <v>7</v>
      </c>
      <c r="N17" s="15">
        <v>2.23</v>
      </c>
      <c r="O17" s="15">
        <v>0.83</v>
      </c>
      <c r="P17" s="30">
        <v>1.0186046511627906</v>
      </c>
      <c r="Q17" s="24"/>
    </row>
    <row r="18" spans="1:17" s="11" customFormat="1" ht="19.5" customHeight="1">
      <c r="A18" s="17">
        <v>8</v>
      </c>
      <c r="B18" s="17">
        <v>2.2599999999999998</v>
      </c>
      <c r="C18" s="17">
        <v>0.77</v>
      </c>
      <c r="D18" s="29">
        <v>1.0325581395348837</v>
      </c>
      <c r="E18" s="17" t="s">
        <v>19</v>
      </c>
      <c r="G18" s="17">
        <v>8</v>
      </c>
      <c r="H18" s="17">
        <v>2.2200000000000002</v>
      </c>
      <c r="I18" s="17">
        <v>0.93</v>
      </c>
      <c r="J18" s="29">
        <v>1.0325581395348837</v>
      </c>
      <c r="K18" s="17" t="s">
        <v>19</v>
      </c>
      <c r="M18" s="17">
        <v>8</v>
      </c>
      <c r="N18" s="17">
        <v>2.23</v>
      </c>
      <c r="O18" s="17">
        <v>0.83</v>
      </c>
      <c r="P18" s="29">
        <v>1.0325581395348837</v>
      </c>
      <c r="Q18" s="17" t="s">
        <v>19</v>
      </c>
    </row>
    <row r="19" spans="1:17" s="11" customFormat="1" ht="19.5" customHeight="1">
      <c r="A19" s="15">
        <v>9</v>
      </c>
      <c r="B19" s="15">
        <v>2.2599999999999998</v>
      </c>
      <c r="C19" s="15">
        <v>0.65</v>
      </c>
      <c r="D19" s="30">
        <v>0.99069767441860457</v>
      </c>
      <c r="E19" s="24"/>
      <c r="G19" s="15">
        <v>9</v>
      </c>
      <c r="H19" s="15">
        <v>2.23</v>
      </c>
      <c r="I19" s="15">
        <v>0.95</v>
      </c>
      <c r="J19" s="30">
        <v>0.99069767441860457</v>
      </c>
      <c r="K19" s="24"/>
      <c r="M19" s="15">
        <v>9</v>
      </c>
      <c r="N19" s="15">
        <v>2.23</v>
      </c>
      <c r="O19" s="15">
        <v>0.92</v>
      </c>
      <c r="P19" s="30">
        <v>0.99069767441860457</v>
      </c>
      <c r="Q19" s="24"/>
    </row>
    <row r="20" spans="1:17" s="11" customFormat="1" ht="19.5" customHeight="1">
      <c r="A20" s="17">
        <v>10</v>
      </c>
      <c r="B20" s="17">
        <v>2.25</v>
      </c>
      <c r="C20" s="17">
        <v>0.69</v>
      </c>
      <c r="D20" s="29">
        <v>1.0046511627906975</v>
      </c>
      <c r="E20" s="17" t="s">
        <v>19</v>
      </c>
      <c r="G20" s="17">
        <v>10</v>
      </c>
      <c r="H20" s="17">
        <v>2.23</v>
      </c>
      <c r="I20" s="17">
        <v>0.88</v>
      </c>
      <c r="J20" s="29">
        <v>1.0046511627906975</v>
      </c>
      <c r="K20" s="17" t="s">
        <v>19</v>
      </c>
      <c r="M20" s="17">
        <v>10</v>
      </c>
      <c r="N20" s="17">
        <v>2.2400000000000002</v>
      </c>
      <c r="O20" s="17">
        <v>0.88</v>
      </c>
      <c r="P20" s="29">
        <v>1.0046511627906975</v>
      </c>
      <c r="Q20" s="17" t="s">
        <v>19</v>
      </c>
    </row>
    <row r="21" spans="1:17" s="11" customFormat="1" ht="19.5" customHeight="1">
      <c r="A21" s="15">
        <v>11</v>
      </c>
      <c r="B21" s="15">
        <v>2.2599999999999998</v>
      </c>
      <c r="C21" s="15">
        <v>0.68</v>
      </c>
      <c r="D21" s="30">
        <v>0.92093023255813955</v>
      </c>
      <c r="E21" s="24"/>
      <c r="G21" s="15">
        <v>11</v>
      </c>
      <c r="H21" s="15">
        <v>2.2200000000000002</v>
      </c>
      <c r="I21" s="15">
        <v>0.82</v>
      </c>
      <c r="J21" s="30">
        <v>0.92093023255813955</v>
      </c>
      <c r="K21" s="24"/>
      <c r="M21" s="15">
        <v>11</v>
      </c>
      <c r="N21" s="15">
        <v>2.23</v>
      </c>
      <c r="O21" s="15">
        <v>0.8</v>
      </c>
      <c r="P21" s="30">
        <v>0.92093023255813955</v>
      </c>
      <c r="Q21" s="24"/>
    </row>
    <row r="22" spans="1:17" s="11" customFormat="1" ht="19.5" customHeight="1">
      <c r="A22" s="17">
        <v>12</v>
      </c>
      <c r="B22" s="17">
        <v>2.2599999999999998</v>
      </c>
      <c r="C22" s="17">
        <v>0.62</v>
      </c>
      <c r="D22" s="29">
        <v>1.0465116279069768</v>
      </c>
      <c r="E22" s="17" t="s">
        <v>19</v>
      </c>
      <c r="G22" s="17">
        <v>12</v>
      </c>
      <c r="H22" s="17">
        <v>2.2400000000000002</v>
      </c>
      <c r="I22" s="17">
        <v>0.85</v>
      </c>
      <c r="J22" s="29">
        <v>1.0465116279069768</v>
      </c>
      <c r="K22" s="17" t="s">
        <v>19</v>
      </c>
      <c r="M22" s="17">
        <v>12</v>
      </c>
      <c r="N22" s="17">
        <v>2.23</v>
      </c>
      <c r="O22" s="17">
        <v>0.88</v>
      </c>
      <c r="P22" s="29">
        <v>1.0465116279069768</v>
      </c>
      <c r="Q22" s="17" t="s">
        <v>19</v>
      </c>
    </row>
    <row r="23" spans="1:17" s="11" customFormat="1" ht="19.5" customHeight="1">
      <c r="A23" s="15">
        <v>13</v>
      </c>
      <c r="B23" s="15">
        <v>2.2599999999999998</v>
      </c>
      <c r="C23" s="15">
        <v>0.73</v>
      </c>
      <c r="D23" s="30">
        <v>1.0325581395348837</v>
      </c>
      <c r="E23" s="24"/>
      <c r="G23" s="15">
        <v>13</v>
      </c>
      <c r="H23" s="15">
        <v>2.23</v>
      </c>
      <c r="I23" s="15">
        <v>0.85</v>
      </c>
      <c r="J23" s="30">
        <v>1.0325581395348837</v>
      </c>
      <c r="K23" s="24"/>
      <c r="M23" s="15">
        <v>13</v>
      </c>
      <c r="N23" s="15">
        <v>2.2200000000000002</v>
      </c>
      <c r="O23" s="15">
        <v>0.85</v>
      </c>
      <c r="P23" s="30">
        <v>1.0325581395348837</v>
      </c>
      <c r="Q23" s="24"/>
    </row>
    <row r="24" spans="1:17" s="11" customFormat="1" ht="19.5" customHeight="1">
      <c r="A24" s="15">
        <v>14</v>
      </c>
      <c r="B24" s="15">
        <v>2.25</v>
      </c>
      <c r="C24" s="15">
        <v>0.76</v>
      </c>
      <c r="D24" s="30">
        <v>0.97674418604651159</v>
      </c>
      <c r="E24" s="24"/>
      <c r="G24" s="15">
        <v>14</v>
      </c>
      <c r="H24" s="15">
        <v>2.2200000000000002</v>
      </c>
      <c r="I24" s="15">
        <v>0.87</v>
      </c>
      <c r="J24" s="30">
        <v>0.97674418604651159</v>
      </c>
      <c r="K24" s="24"/>
      <c r="M24" s="15">
        <v>14</v>
      </c>
      <c r="N24" s="15">
        <v>2.23</v>
      </c>
      <c r="O24" s="15">
        <v>0.9</v>
      </c>
      <c r="P24" s="30">
        <v>0.97674418604651159</v>
      </c>
      <c r="Q24" s="24"/>
    </row>
    <row r="25" spans="1:17" s="11" customFormat="1" ht="19.5" customHeight="1">
      <c r="A25" s="15">
        <v>15</v>
      </c>
      <c r="B25" s="15">
        <v>2.25</v>
      </c>
      <c r="C25" s="15">
        <v>0.68</v>
      </c>
      <c r="D25" s="30">
        <v>0.94883720930232562</v>
      </c>
      <c r="E25" s="24"/>
      <c r="G25" s="15">
        <v>15</v>
      </c>
      <c r="H25" s="15">
        <v>2.2400000000000002</v>
      </c>
      <c r="I25" s="15">
        <v>0.84</v>
      </c>
      <c r="J25" s="30">
        <v>0.94883720930232562</v>
      </c>
      <c r="K25" s="24"/>
      <c r="M25" s="15">
        <v>15</v>
      </c>
      <c r="N25" s="15">
        <v>2.23</v>
      </c>
      <c r="O25" s="15">
        <v>0.81</v>
      </c>
      <c r="P25" s="30">
        <v>0.94883720930232562</v>
      </c>
      <c r="Q25" s="24"/>
    </row>
    <row r="26" spans="1:17" s="11" customFormat="1" ht="19.5" customHeight="1">
      <c r="A26" s="15">
        <v>16</v>
      </c>
      <c r="B26" s="15">
        <v>2.2599999999999998</v>
      </c>
      <c r="C26" s="15">
        <v>0.71</v>
      </c>
      <c r="D26" s="30">
        <v>0.92093023255813955</v>
      </c>
      <c r="E26" s="24"/>
      <c r="G26" s="15">
        <v>16</v>
      </c>
      <c r="H26" s="15">
        <v>2.2200000000000002</v>
      </c>
      <c r="I26" s="15">
        <v>0.94</v>
      </c>
      <c r="J26" s="30">
        <v>0.92093023255813955</v>
      </c>
      <c r="K26" s="24"/>
      <c r="M26" s="15">
        <v>16</v>
      </c>
      <c r="N26" s="15">
        <v>2.2400000000000002</v>
      </c>
      <c r="O26" s="15">
        <v>0.77</v>
      </c>
      <c r="P26" s="30">
        <v>0.92093023255813955</v>
      </c>
      <c r="Q26" s="24"/>
    </row>
    <row r="27" spans="1:17" s="11" customFormat="1" ht="19.5" customHeight="1">
      <c r="A27" s="17">
        <v>17</v>
      </c>
      <c r="B27" s="17">
        <v>2.25</v>
      </c>
      <c r="C27" s="17">
        <v>0.79</v>
      </c>
      <c r="D27" s="29">
        <v>1.0744186046511628</v>
      </c>
      <c r="E27" s="17" t="s">
        <v>19</v>
      </c>
      <c r="G27" s="17">
        <v>17</v>
      </c>
      <c r="H27" s="17">
        <v>2.2000000000000002</v>
      </c>
      <c r="I27" s="17">
        <v>0.81</v>
      </c>
      <c r="J27" s="29">
        <v>1.0744186046511628</v>
      </c>
      <c r="K27" s="17" t="s">
        <v>19</v>
      </c>
      <c r="M27" s="17">
        <v>17</v>
      </c>
      <c r="N27" s="17">
        <v>2.2200000000000002</v>
      </c>
      <c r="O27" s="17">
        <v>0.9</v>
      </c>
      <c r="P27" s="29">
        <v>1.0744186046511628</v>
      </c>
      <c r="Q27" s="17" t="s">
        <v>19</v>
      </c>
    </row>
    <row r="28" spans="1:17" s="11" customFormat="1" ht="19.5" customHeight="1">
      <c r="A28" s="15">
        <v>18</v>
      </c>
      <c r="B28" s="15">
        <v>2.25</v>
      </c>
      <c r="C28" s="15">
        <v>0.81</v>
      </c>
      <c r="D28" s="30">
        <v>1.0604651162790697</v>
      </c>
      <c r="E28" s="24"/>
      <c r="G28" s="15">
        <v>18</v>
      </c>
      <c r="H28" s="15">
        <v>2.2400000000000002</v>
      </c>
      <c r="I28" s="15">
        <v>0.83</v>
      </c>
      <c r="J28" s="30">
        <v>1.0604651162790697</v>
      </c>
      <c r="K28" s="24"/>
      <c r="M28" s="15">
        <v>18</v>
      </c>
      <c r="N28" s="15">
        <v>2.2200000000000002</v>
      </c>
      <c r="O28" s="15">
        <v>0.92</v>
      </c>
      <c r="P28" s="30">
        <v>1.0604651162790697</v>
      </c>
      <c r="Q28" s="24"/>
    </row>
    <row r="29" spans="1:17" s="11" customFormat="1" ht="19.5" customHeight="1">
      <c r="A29" s="15">
        <v>19</v>
      </c>
      <c r="B29" s="15">
        <v>2.2599999999999998</v>
      </c>
      <c r="C29" s="15">
        <v>0.71</v>
      </c>
      <c r="D29" s="30">
        <v>0.99069767441860457</v>
      </c>
      <c r="E29" s="24"/>
      <c r="G29" s="15">
        <v>19</v>
      </c>
      <c r="H29" s="15">
        <v>2.2200000000000002</v>
      </c>
      <c r="I29" s="15">
        <v>0.85</v>
      </c>
      <c r="J29" s="30">
        <v>0.99069767441860457</v>
      </c>
      <c r="K29" s="24"/>
      <c r="M29" s="15">
        <v>19</v>
      </c>
      <c r="N29" s="15">
        <v>2.2200000000000002</v>
      </c>
      <c r="O29" s="15">
        <v>0.81</v>
      </c>
      <c r="P29" s="30">
        <v>0.99069767441860457</v>
      </c>
      <c r="Q29" s="24"/>
    </row>
    <row r="30" spans="1:17" s="11" customFormat="1" ht="19.5" customHeight="1">
      <c r="A30" s="15">
        <v>20</v>
      </c>
      <c r="B30" s="15">
        <v>2.25</v>
      </c>
      <c r="C30" s="15">
        <v>0.71</v>
      </c>
      <c r="D30" s="30">
        <v>0.99069767441860457</v>
      </c>
      <c r="E30" s="24"/>
      <c r="G30" s="15">
        <v>20</v>
      </c>
      <c r="H30" s="15">
        <v>2.2200000000000002</v>
      </c>
      <c r="I30" s="15">
        <v>0.82</v>
      </c>
      <c r="J30" s="30">
        <v>0.99069767441860457</v>
      </c>
      <c r="K30" s="24"/>
      <c r="M30" s="15">
        <v>20</v>
      </c>
      <c r="N30" s="15">
        <v>2.2400000000000002</v>
      </c>
      <c r="O30" s="15">
        <v>0.87</v>
      </c>
      <c r="P30" s="30">
        <v>0.99069767441860457</v>
      </c>
      <c r="Q30" s="24"/>
    </row>
    <row r="31" spans="1:17" s="11" customFormat="1" ht="19.5" customHeight="1">
      <c r="A31" s="15">
        <v>21</v>
      </c>
      <c r="B31" s="15">
        <v>2.25</v>
      </c>
      <c r="C31" s="15">
        <v>0.78</v>
      </c>
      <c r="D31" s="30">
        <v>1.0325581395348837</v>
      </c>
      <c r="E31" s="24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  <c r="M31" s="15">
        <v>21</v>
      </c>
      <c r="N31" s="15">
        <v>2.2400000000000002</v>
      </c>
      <c r="O31" s="15">
        <v>0.87</v>
      </c>
      <c r="P31" s="30">
        <v>1.0325581395348837</v>
      </c>
      <c r="Q31" s="24"/>
    </row>
    <row r="32" spans="1:17" s="11" customFormat="1" ht="19.5" customHeight="1">
      <c r="A32" s="15">
        <v>22</v>
      </c>
      <c r="B32" s="15">
        <v>2.2599999999999998</v>
      </c>
      <c r="C32" s="15">
        <v>0.85</v>
      </c>
      <c r="D32" s="30">
        <v>1.0186046511627906</v>
      </c>
      <c r="E32" s="24"/>
      <c r="G32" s="15">
        <v>22</v>
      </c>
      <c r="H32" s="15">
        <v>2.25</v>
      </c>
      <c r="I32" s="15">
        <v>0.81</v>
      </c>
      <c r="J32" s="30">
        <v>1.0186046511627906</v>
      </c>
      <c r="K32" s="24"/>
      <c r="M32" s="15">
        <v>22</v>
      </c>
      <c r="N32" s="15">
        <v>2.23</v>
      </c>
      <c r="O32" s="15">
        <v>0.8</v>
      </c>
      <c r="P32" s="30">
        <v>1.0186046511627906</v>
      </c>
      <c r="Q32" s="24"/>
    </row>
    <row r="33" spans="1:17" s="11" customFormat="1" ht="19.5" customHeight="1">
      <c r="A33" s="15">
        <v>23</v>
      </c>
      <c r="B33" s="15">
        <v>2.25</v>
      </c>
      <c r="C33" s="15">
        <v>0.71</v>
      </c>
      <c r="D33" s="30">
        <v>1.0604651162790697</v>
      </c>
      <c r="E33" s="24"/>
      <c r="G33" s="15">
        <v>23</v>
      </c>
      <c r="H33" s="15">
        <v>2.2400000000000002</v>
      </c>
      <c r="I33" s="15">
        <v>0.86</v>
      </c>
      <c r="J33" s="30">
        <v>1.0604651162790697</v>
      </c>
      <c r="K33" s="24"/>
      <c r="M33" s="15">
        <v>23</v>
      </c>
      <c r="N33" s="15">
        <v>2.2400000000000002</v>
      </c>
      <c r="O33" s="15">
        <v>0.84</v>
      </c>
      <c r="P33" s="30">
        <v>1.0604651162790697</v>
      </c>
      <c r="Q33" s="24"/>
    </row>
    <row r="34" spans="1:17" s="11" customFormat="1" ht="19.5" customHeight="1">
      <c r="A34" s="15">
        <v>24</v>
      </c>
      <c r="B34" s="15">
        <v>2.25</v>
      </c>
      <c r="C34" s="15">
        <v>0.76</v>
      </c>
      <c r="D34" s="30">
        <v>1.0186046511627906</v>
      </c>
      <c r="E34" s="15"/>
      <c r="G34" s="15">
        <v>24</v>
      </c>
      <c r="H34" s="15">
        <v>2.2400000000000002</v>
      </c>
      <c r="I34" s="15">
        <v>0.8</v>
      </c>
      <c r="J34" s="30">
        <v>1.0186046511627906</v>
      </c>
      <c r="K34" s="15"/>
      <c r="M34" s="15">
        <v>24</v>
      </c>
      <c r="N34" s="15">
        <v>2.2400000000000002</v>
      </c>
      <c r="O34" s="15">
        <v>0.81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0.73166666666666658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0.8620833333333332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0.85208333333333341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dimension ref="A1:Q35"/>
  <sheetViews>
    <sheetView zoomScale="70" zoomScaleNormal="70" workbookViewId="0">
      <selection activeCell="N4" sqref="N4"/>
    </sheetView>
  </sheetViews>
  <sheetFormatPr defaultRowHeight="17.399999999999999"/>
  <cols>
    <col min="1" max="1" width="15.59765625" bestFit="1" customWidth="1"/>
    <col min="2" max="2" width="20.5" bestFit="1" customWidth="1"/>
    <col min="3" max="3" width="18.8984375" bestFit="1" customWidth="1"/>
    <col min="4" max="4" width="7.5" bestFit="1" customWidth="1"/>
    <col min="5" max="5" width="8.5" bestFit="1" customWidth="1"/>
    <col min="7" max="7" width="15.59765625" bestFit="1" customWidth="1"/>
    <col min="8" max="8" width="20.5" bestFit="1" customWidth="1"/>
    <col min="9" max="9" width="18.8984375" bestFit="1" customWidth="1"/>
    <col min="10" max="10" width="7.5" bestFit="1" customWidth="1"/>
    <col min="11" max="11" width="8.5" bestFit="1" customWidth="1"/>
    <col min="13" max="13" width="15.59765625" bestFit="1" customWidth="1"/>
    <col min="14" max="14" width="20.5" bestFit="1" customWidth="1"/>
    <col min="15" max="15" width="18.8984375" bestFit="1" customWidth="1"/>
    <col min="16" max="16" width="7.5" bestFit="1" customWidth="1"/>
    <col min="17" max="17" width="8.5" bestFit="1" customWidth="1"/>
  </cols>
  <sheetData>
    <row r="1" spans="1:17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  <c r="M1" s="50" t="s">
        <v>14</v>
      </c>
      <c r="N1" s="50"/>
      <c r="O1" s="50"/>
      <c r="P1" s="50"/>
      <c r="Q1" s="32"/>
    </row>
    <row r="2" spans="1:17" s="3" customFormat="1" ht="24" customHeight="1">
      <c r="A2" s="7" t="s">
        <v>7</v>
      </c>
      <c r="B2" s="2" t="s">
        <v>93</v>
      </c>
      <c r="C2" s="2"/>
      <c r="D2" s="2"/>
      <c r="E2" s="4"/>
      <c r="G2" s="7" t="s">
        <v>7</v>
      </c>
      <c r="H2" s="2" t="s">
        <v>93</v>
      </c>
      <c r="I2" s="2"/>
      <c r="J2" s="2"/>
      <c r="K2" s="4"/>
      <c r="M2" s="7" t="s">
        <v>7</v>
      </c>
      <c r="N2" s="2" t="s">
        <v>93</v>
      </c>
      <c r="O2" s="2"/>
      <c r="P2" s="2"/>
      <c r="Q2" s="4"/>
    </row>
    <row r="3" spans="1:17" s="8" customFormat="1" ht="21.75" customHeight="1">
      <c r="A3" s="33" t="s">
        <v>3</v>
      </c>
      <c r="B3" s="19" t="s">
        <v>90</v>
      </c>
      <c r="C3" s="35" t="s">
        <v>49</v>
      </c>
      <c r="D3" s="34" t="s">
        <v>50</v>
      </c>
      <c r="E3" s="36"/>
      <c r="G3" s="33" t="s">
        <v>3</v>
      </c>
      <c r="H3" s="19" t="s">
        <v>59</v>
      </c>
      <c r="I3" s="35" t="s">
        <v>49</v>
      </c>
      <c r="J3" s="34" t="s">
        <v>50</v>
      </c>
      <c r="K3" s="36"/>
      <c r="M3" s="33" t="s">
        <v>3</v>
      </c>
      <c r="N3" s="19" t="s">
        <v>111</v>
      </c>
      <c r="O3" s="35" t="s">
        <v>49</v>
      </c>
      <c r="P3" s="34" t="s">
        <v>50</v>
      </c>
      <c r="Q3" s="36"/>
    </row>
    <row r="4" spans="1:17" s="8" customFormat="1" ht="21.75" customHeight="1">
      <c r="A4" s="33" t="s">
        <v>4</v>
      </c>
      <c r="B4" s="19" t="s">
        <v>91</v>
      </c>
      <c r="C4" s="35" t="s">
        <v>12</v>
      </c>
      <c r="D4" s="18">
        <v>24</v>
      </c>
      <c r="E4" s="36"/>
      <c r="G4" s="33" t="s">
        <v>4</v>
      </c>
      <c r="H4" s="19" t="s">
        <v>91</v>
      </c>
      <c r="I4" s="35" t="s">
        <v>12</v>
      </c>
      <c r="J4" s="18">
        <v>24</v>
      </c>
      <c r="K4" s="36"/>
      <c r="M4" s="33" t="s">
        <v>4</v>
      </c>
      <c r="N4" s="19" t="s">
        <v>91</v>
      </c>
      <c r="O4" s="35" t="s">
        <v>12</v>
      </c>
      <c r="P4" s="18">
        <v>24</v>
      </c>
      <c r="Q4" s="36"/>
    </row>
    <row r="5" spans="1:17" s="8" customFormat="1" ht="21.75" customHeight="1">
      <c r="A5" s="33" t="s">
        <v>15</v>
      </c>
      <c r="B5" s="19" t="s">
        <v>92</v>
      </c>
      <c r="C5" s="35" t="s">
        <v>9</v>
      </c>
      <c r="D5" s="25">
        <v>53.53</v>
      </c>
      <c r="E5" s="36"/>
      <c r="G5" s="33" t="s">
        <v>15</v>
      </c>
      <c r="H5" s="19" t="s">
        <v>92</v>
      </c>
      <c r="I5" s="35" t="s">
        <v>9</v>
      </c>
      <c r="J5" s="25">
        <v>53.53</v>
      </c>
      <c r="K5" s="36"/>
      <c r="M5" s="33" t="s">
        <v>15</v>
      </c>
      <c r="N5" s="19" t="s">
        <v>92</v>
      </c>
      <c r="O5" s="35" t="s">
        <v>9</v>
      </c>
      <c r="P5" s="25">
        <v>53.53</v>
      </c>
      <c r="Q5" s="36"/>
    </row>
    <row r="6" spans="1:17" s="8" customFormat="1" ht="21.75" customHeight="1">
      <c r="A6" s="33" t="s">
        <v>5</v>
      </c>
      <c r="B6" s="19" t="s">
        <v>57</v>
      </c>
      <c r="C6" s="35" t="s">
        <v>10</v>
      </c>
      <c r="D6" s="18">
        <v>0</v>
      </c>
      <c r="E6" s="36"/>
      <c r="G6" s="33" t="s">
        <v>5</v>
      </c>
      <c r="H6" s="19" t="s">
        <v>57</v>
      </c>
      <c r="I6" s="35" t="s">
        <v>10</v>
      </c>
      <c r="J6" s="18">
        <v>0</v>
      </c>
      <c r="K6" s="36"/>
      <c r="M6" s="33" t="s">
        <v>5</v>
      </c>
      <c r="N6" s="19" t="s">
        <v>57</v>
      </c>
      <c r="O6" s="35" t="s">
        <v>10</v>
      </c>
      <c r="P6" s="18">
        <v>0</v>
      </c>
      <c r="Q6" s="36"/>
    </row>
    <row r="7" spans="1:17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  <c r="M7" s="33" t="s">
        <v>13</v>
      </c>
      <c r="N7" s="18">
        <v>24</v>
      </c>
      <c r="O7" s="35" t="s">
        <v>11</v>
      </c>
      <c r="P7" s="18">
        <v>0</v>
      </c>
      <c r="Q7" s="36"/>
    </row>
    <row r="8" spans="1:17" s="8" customFormat="1" ht="21.75" customHeight="1">
      <c r="A8" s="9" t="s">
        <v>6</v>
      </c>
      <c r="B8" s="19" t="s">
        <v>58</v>
      </c>
      <c r="C8" s="35" t="s">
        <v>16</v>
      </c>
      <c r="D8" s="20">
        <f>AVERAGE(C11:C34)</f>
        <v>0.8620833333333332</v>
      </c>
      <c r="E8" s="39"/>
      <c r="F8" s="10"/>
      <c r="G8" s="9" t="s">
        <v>6</v>
      </c>
      <c r="H8" s="19" t="s">
        <v>58</v>
      </c>
      <c r="I8" s="35" t="s">
        <v>16</v>
      </c>
      <c r="J8" s="20">
        <f>AVERAGE(I11:I34)</f>
        <v>0.83249999999999991</v>
      </c>
      <c r="K8" s="39"/>
      <c r="M8" s="9" t="s">
        <v>6</v>
      </c>
      <c r="N8" s="19" t="s">
        <v>58</v>
      </c>
      <c r="O8" s="35" t="s">
        <v>16</v>
      </c>
      <c r="P8" s="20">
        <f>AVERAGE(O11:O34)</f>
        <v>0.84916666666666696</v>
      </c>
      <c r="Q8" s="39"/>
    </row>
    <row r="9" spans="1:17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  <c r="M9" s="7" t="s">
        <v>8</v>
      </c>
      <c r="N9" s="5"/>
      <c r="O9" s="6"/>
      <c r="P9" s="6"/>
      <c r="Q9" s="32"/>
    </row>
    <row r="10" spans="1:17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  <c r="M10" s="40" t="s">
        <v>0</v>
      </c>
      <c r="N10" s="41" t="s">
        <v>1</v>
      </c>
      <c r="O10" s="42" t="s">
        <v>2</v>
      </c>
      <c r="P10" s="43" t="s">
        <v>18</v>
      </c>
      <c r="Q10" s="13" t="s">
        <v>17</v>
      </c>
    </row>
    <row r="11" spans="1:17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  <c r="G11" s="15">
        <v>1</v>
      </c>
      <c r="H11" s="15">
        <v>2.23</v>
      </c>
      <c r="I11" s="15">
        <v>0.77</v>
      </c>
      <c r="J11" s="30">
        <v>0.97674418604651159</v>
      </c>
      <c r="K11" s="24"/>
      <c r="M11" s="15">
        <v>1</v>
      </c>
      <c r="N11" s="15">
        <v>2.23</v>
      </c>
      <c r="O11" s="15">
        <v>0.86</v>
      </c>
      <c r="P11" s="30">
        <v>0.97674418604651159</v>
      </c>
      <c r="Q11" s="24"/>
    </row>
    <row r="12" spans="1:17" s="11" customFormat="1" ht="19.5" customHeight="1">
      <c r="A12" s="15">
        <v>2</v>
      </c>
      <c r="B12" s="15">
        <v>2.2599999999999998</v>
      </c>
      <c r="C12" s="15">
        <v>0.89</v>
      </c>
      <c r="D12" s="30">
        <v>1.0325581395348837</v>
      </c>
      <c r="E12" s="24"/>
      <c r="G12" s="15">
        <v>2</v>
      </c>
      <c r="H12" s="15">
        <v>2.2599999999999998</v>
      </c>
      <c r="I12" s="15">
        <v>0.85</v>
      </c>
      <c r="J12" s="30">
        <v>1.0325581395348837</v>
      </c>
      <c r="K12" s="24"/>
      <c r="M12" s="15">
        <v>2</v>
      </c>
      <c r="N12" s="15">
        <v>2.2599999999999998</v>
      </c>
      <c r="O12" s="15">
        <v>0.9</v>
      </c>
      <c r="P12" s="30">
        <v>1.0325581395348837</v>
      </c>
      <c r="Q12" s="24"/>
    </row>
    <row r="13" spans="1:17" s="11" customFormat="1" ht="19.5" customHeight="1">
      <c r="A13" s="17">
        <v>3</v>
      </c>
      <c r="B13" s="17">
        <v>2.2400000000000002</v>
      </c>
      <c r="C13" s="17">
        <v>0.88</v>
      </c>
      <c r="D13" s="29">
        <v>0.92093023255813955</v>
      </c>
      <c r="E13" s="17" t="s">
        <v>19</v>
      </c>
      <c r="G13" s="17">
        <v>3</v>
      </c>
      <c r="H13" s="17">
        <v>2.2400000000000002</v>
      </c>
      <c r="I13" s="17">
        <v>0.81</v>
      </c>
      <c r="J13" s="29">
        <v>0.92093023255813955</v>
      </c>
      <c r="K13" s="17" t="s">
        <v>79</v>
      </c>
      <c r="M13" s="17">
        <v>3</v>
      </c>
      <c r="N13" s="17">
        <v>2.2400000000000002</v>
      </c>
      <c r="O13" s="17">
        <v>0.85</v>
      </c>
      <c r="P13" s="29">
        <v>0.92093023255813955</v>
      </c>
      <c r="Q13" s="17" t="s">
        <v>19</v>
      </c>
    </row>
    <row r="14" spans="1:17" s="11" customFormat="1" ht="19.5" customHeight="1">
      <c r="A14" s="17">
        <v>4</v>
      </c>
      <c r="B14" s="17">
        <v>2.25</v>
      </c>
      <c r="C14" s="17">
        <v>0.84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0.75</v>
      </c>
      <c r="J14" s="29">
        <v>0.93488372093023264</v>
      </c>
      <c r="K14" s="17" t="s">
        <v>79</v>
      </c>
      <c r="M14" s="17">
        <v>4</v>
      </c>
      <c r="N14" s="17">
        <v>2.2400000000000002</v>
      </c>
      <c r="O14" s="17">
        <v>0.79</v>
      </c>
      <c r="P14" s="29">
        <v>0.93488372093023264</v>
      </c>
      <c r="Q14" s="17" t="s">
        <v>19</v>
      </c>
    </row>
    <row r="15" spans="1:17" s="11" customFormat="1" ht="19.5" customHeight="1">
      <c r="A15" s="15">
        <v>5</v>
      </c>
      <c r="B15" s="15">
        <v>2.2400000000000002</v>
      </c>
      <c r="C15" s="15">
        <v>0.91</v>
      </c>
      <c r="D15" s="30">
        <v>1.0465116279069768</v>
      </c>
      <c r="E15" s="15"/>
      <c r="G15" s="15">
        <v>5</v>
      </c>
      <c r="H15" s="15">
        <v>2.2400000000000002</v>
      </c>
      <c r="I15" s="15">
        <v>0.83</v>
      </c>
      <c r="J15" s="30">
        <v>1.0465116279069768</v>
      </c>
      <c r="K15" s="15"/>
      <c r="M15" s="15">
        <v>5</v>
      </c>
      <c r="N15" s="15">
        <v>2.2400000000000002</v>
      </c>
      <c r="O15" s="15">
        <v>0.87</v>
      </c>
      <c r="P15" s="30">
        <v>1.0465116279069768</v>
      </c>
      <c r="Q15" s="15"/>
    </row>
    <row r="16" spans="1:17" s="11" customFormat="1" ht="19.5" customHeight="1">
      <c r="A16" s="17">
        <v>6</v>
      </c>
      <c r="B16" s="17">
        <v>2.2400000000000002</v>
      </c>
      <c r="C16" s="17">
        <v>0.88</v>
      </c>
      <c r="D16" s="29">
        <v>0.94883720930232562</v>
      </c>
      <c r="E16" s="17" t="s">
        <v>79</v>
      </c>
      <c r="G16" s="17">
        <v>6</v>
      </c>
      <c r="H16" s="17">
        <v>2.2400000000000002</v>
      </c>
      <c r="I16" s="17">
        <v>0.85</v>
      </c>
      <c r="J16" s="29">
        <v>0.94883720930232562</v>
      </c>
      <c r="K16" s="17" t="s">
        <v>79</v>
      </c>
      <c r="M16" s="17">
        <v>6</v>
      </c>
      <c r="N16" s="17">
        <v>2.2400000000000002</v>
      </c>
      <c r="O16" s="17">
        <v>0.74</v>
      </c>
      <c r="P16" s="29">
        <v>0.94883720930232562</v>
      </c>
      <c r="Q16" s="17" t="s">
        <v>19</v>
      </c>
    </row>
    <row r="17" spans="1:17" s="11" customFormat="1" ht="19.5" customHeight="1">
      <c r="A17" s="17">
        <v>7</v>
      </c>
      <c r="B17" s="17">
        <v>2.2200000000000002</v>
      </c>
      <c r="C17" s="17">
        <v>0.86</v>
      </c>
      <c r="D17" s="29">
        <v>1.0186046511627906</v>
      </c>
      <c r="E17" s="17" t="s">
        <v>79</v>
      </c>
      <c r="G17" s="17">
        <v>7</v>
      </c>
      <c r="H17" s="17">
        <v>2.2200000000000002</v>
      </c>
      <c r="I17" s="17">
        <v>0.82</v>
      </c>
      <c r="J17" s="29">
        <v>1.0186046511627906</v>
      </c>
      <c r="K17" s="17" t="s">
        <v>79</v>
      </c>
      <c r="M17" s="17">
        <v>7</v>
      </c>
      <c r="N17" s="17">
        <v>2.2200000000000002</v>
      </c>
      <c r="O17" s="17">
        <v>0.86</v>
      </c>
      <c r="P17" s="29">
        <v>1.0186046511627906</v>
      </c>
      <c r="Q17" s="17" t="s">
        <v>19</v>
      </c>
    </row>
    <row r="18" spans="1:17" s="11" customFormat="1" ht="19.5" customHeight="1">
      <c r="A18" s="17">
        <v>8</v>
      </c>
      <c r="B18" s="17">
        <v>2.2200000000000002</v>
      </c>
      <c r="C18" s="17">
        <v>0.93</v>
      </c>
      <c r="D18" s="29">
        <v>1.0325581395348837</v>
      </c>
      <c r="E18" s="17" t="s">
        <v>79</v>
      </c>
      <c r="G18" s="17">
        <v>8</v>
      </c>
      <c r="H18" s="17">
        <v>2.2200000000000002</v>
      </c>
      <c r="I18" s="17">
        <v>0.88</v>
      </c>
      <c r="J18" s="29">
        <v>1.0325581395348837</v>
      </c>
      <c r="K18" s="17" t="s">
        <v>79</v>
      </c>
      <c r="M18" s="17">
        <v>8</v>
      </c>
      <c r="N18" s="17">
        <v>2.2200000000000002</v>
      </c>
      <c r="O18" s="17">
        <v>0.88</v>
      </c>
      <c r="P18" s="29">
        <v>1.0325581395348837</v>
      </c>
      <c r="Q18" s="17" t="s">
        <v>19</v>
      </c>
    </row>
    <row r="19" spans="1:17" s="11" customFormat="1" ht="19.5" customHeight="1">
      <c r="A19" s="15">
        <v>9</v>
      </c>
      <c r="B19" s="15">
        <v>2.23</v>
      </c>
      <c r="C19" s="15">
        <v>0.95</v>
      </c>
      <c r="D19" s="30">
        <v>0.99069767441860457</v>
      </c>
      <c r="E19" s="15"/>
      <c r="G19" s="15">
        <v>9</v>
      </c>
      <c r="H19" s="15">
        <v>2.2200000000000002</v>
      </c>
      <c r="I19" s="15">
        <v>0.93</v>
      </c>
      <c r="J19" s="30">
        <v>0.99069767441860457</v>
      </c>
      <c r="K19" s="15"/>
      <c r="M19" s="15">
        <v>9</v>
      </c>
      <c r="N19" s="15">
        <v>2.2200000000000002</v>
      </c>
      <c r="O19" s="15">
        <v>0.97</v>
      </c>
      <c r="P19" s="30">
        <v>0.99069767441860457</v>
      </c>
      <c r="Q19" s="15"/>
    </row>
    <row r="20" spans="1:17" s="11" customFormat="1" ht="19.5" customHeight="1">
      <c r="A20" s="15">
        <v>10</v>
      </c>
      <c r="B20" s="15">
        <v>2.23</v>
      </c>
      <c r="C20" s="15">
        <v>0.88</v>
      </c>
      <c r="D20" s="30">
        <v>1.0046511627906975</v>
      </c>
      <c r="E20" s="15"/>
      <c r="G20" s="15">
        <v>10</v>
      </c>
      <c r="H20" s="15">
        <v>2.2200000000000002</v>
      </c>
      <c r="I20" s="15">
        <v>0.87</v>
      </c>
      <c r="J20" s="30">
        <v>1.0046511627906975</v>
      </c>
      <c r="K20" s="15"/>
      <c r="M20" s="15">
        <v>10</v>
      </c>
      <c r="N20" s="15">
        <v>2.2200000000000002</v>
      </c>
      <c r="O20" s="15">
        <v>0.84</v>
      </c>
      <c r="P20" s="30">
        <v>1.0046511627906975</v>
      </c>
      <c r="Q20" s="15"/>
    </row>
    <row r="21" spans="1:17" s="11" customFormat="1" ht="19.5" customHeight="1">
      <c r="A21" s="15">
        <v>11</v>
      </c>
      <c r="B21" s="15">
        <v>2.2200000000000002</v>
      </c>
      <c r="C21" s="15">
        <v>0.82</v>
      </c>
      <c r="D21" s="30">
        <v>0.92093023255813955</v>
      </c>
      <c r="E21" s="15"/>
      <c r="G21" s="15">
        <v>11</v>
      </c>
      <c r="H21" s="15">
        <v>2.2200000000000002</v>
      </c>
      <c r="I21" s="15">
        <v>0.84</v>
      </c>
      <c r="J21" s="30">
        <v>0.92093023255813955</v>
      </c>
      <c r="K21" s="15"/>
      <c r="M21" s="15">
        <v>11</v>
      </c>
      <c r="N21" s="15">
        <v>2.2200000000000002</v>
      </c>
      <c r="O21" s="15">
        <v>0.83</v>
      </c>
      <c r="P21" s="30">
        <v>0.92093023255813955</v>
      </c>
      <c r="Q21" s="15"/>
    </row>
    <row r="22" spans="1:17" s="11" customFormat="1" ht="19.5" customHeight="1">
      <c r="A22" s="15">
        <v>12</v>
      </c>
      <c r="B22" s="15">
        <v>2.2400000000000002</v>
      </c>
      <c r="C22" s="15">
        <v>0.85</v>
      </c>
      <c r="D22" s="30">
        <v>1.0465116279069768</v>
      </c>
      <c r="E22" s="15"/>
      <c r="G22" s="15">
        <v>12</v>
      </c>
      <c r="H22" s="15">
        <v>2.2400000000000002</v>
      </c>
      <c r="I22" s="15">
        <v>0.83</v>
      </c>
      <c r="J22" s="30">
        <v>1.0465116279069768</v>
      </c>
      <c r="K22" s="15"/>
      <c r="M22" s="15">
        <v>12</v>
      </c>
      <c r="N22" s="15">
        <v>2.2400000000000002</v>
      </c>
      <c r="O22" s="15">
        <v>0.8</v>
      </c>
      <c r="P22" s="30">
        <v>1.0465116279069768</v>
      </c>
      <c r="Q22" s="15"/>
    </row>
    <row r="23" spans="1:17" s="11" customFormat="1" ht="19.5" customHeight="1">
      <c r="A23" s="15">
        <v>13</v>
      </c>
      <c r="B23" s="15">
        <v>2.23</v>
      </c>
      <c r="C23" s="15">
        <v>0.85</v>
      </c>
      <c r="D23" s="30">
        <v>1.0325581395348837</v>
      </c>
      <c r="E23" s="15"/>
      <c r="G23" s="15">
        <v>13</v>
      </c>
      <c r="H23" s="15">
        <v>2.23</v>
      </c>
      <c r="I23" s="15">
        <v>0.91</v>
      </c>
      <c r="J23" s="30">
        <v>1.0325581395348837</v>
      </c>
      <c r="K23" s="15"/>
      <c r="M23" s="15">
        <v>13</v>
      </c>
      <c r="N23" s="15">
        <v>2.23</v>
      </c>
      <c r="O23" s="15">
        <v>0.85</v>
      </c>
      <c r="P23" s="30">
        <v>1.0325581395348837</v>
      </c>
      <c r="Q23" s="15"/>
    </row>
    <row r="24" spans="1:17" s="11" customFormat="1" ht="19.5" customHeight="1">
      <c r="A24" s="15">
        <v>14</v>
      </c>
      <c r="B24" s="15">
        <v>2.2200000000000002</v>
      </c>
      <c r="C24" s="15">
        <v>0.87</v>
      </c>
      <c r="D24" s="30">
        <v>0.97674418604651159</v>
      </c>
      <c r="E24" s="15"/>
      <c r="G24" s="15">
        <v>14</v>
      </c>
      <c r="H24" s="15">
        <v>2.2200000000000002</v>
      </c>
      <c r="I24" s="15">
        <v>0.87</v>
      </c>
      <c r="J24" s="30">
        <v>0.97674418604651159</v>
      </c>
      <c r="K24" s="15"/>
      <c r="M24" s="15">
        <v>14</v>
      </c>
      <c r="N24" s="15">
        <v>2.2200000000000002</v>
      </c>
      <c r="O24" s="15">
        <v>0.88</v>
      </c>
      <c r="P24" s="30">
        <v>0.97674418604651159</v>
      </c>
      <c r="Q24" s="15"/>
    </row>
    <row r="25" spans="1:17" s="11" customFormat="1" ht="19.5" customHeight="1">
      <c r="A25" s="17">
        <v>15</v>
      </c>
      <c r="B25" s="17">
        <v>2.2400000000000002</v>
      </c>
      <c r="C25" s="17">
        <v>0.84</v>
      </c>
      <c r="D25" s="29">
        <v>0.94883720930232562</v>
      </c>
      <c r="E25" s="17" t="s">
        <v>79</v>
      </c>
      <c r="G25" s="17">
        <v>15</v>
      </c>
      <c r="H25" s="17">
        <v>2.2400000000000002</v>
      </c>
      <c r="I25" s="17">
        <v>0.86</v>
      </c>
      <c r="J25" s="29">
        <v>0.94883720930232562</v>
      </c>
      <c r="K25" s="17" t="s">
        <v>79</v>
      </c>
      <c r="M25" s="17">
        <v>15</v>
      </c>
      <c r="N25" s="17">
        <v>2.23</v>
      </c>
      <c r="O25" s="17">
        <v>0.83</v>
      </c>
      <c r="P25" s="29">
        <v>0.94883720930232562</v>
      </c>
      <c r="Q25" s="17" t="s">
        <v>19</v>
      </c>
    </row>
    <row r="26" spans="1:17" s="11" customFormat="1" ht="19.5" customHeight="1">
      <c r="A26" s="17">
        <v>16</v>
      </c>
      <c r="B26" s="17">
        <v>2.2200000000000002</v>
      </c>
      <c r="C26" s="17">
        <v>0.94</v>
      </c>
      <c r="D26" s="29">
        <v>0.92093023255813955</v>
      </c>
      <c r="E26" s="17" t="s">
        <v>79</v>
      </c>
      <c r="G26" s="17">
        <v>16</v>
      </c>
      <c r="H26" s="17">
        <v>2.2200000000000002</v>
      </c>
      <c r="I26" s="17">
        <v>0.94</v>
      </c>
      <c r="J26" s="29">
        <v>0.92093023255813955</v>
      </c>
      <c r="K26" s="17" t="s">
        <v>79</v>
      </c>
      <c r="M26" s="17">
        <v>16</v>
      </c>
      <c r="N26" s="17">
        <v>2.2200000000000002</v>
      </c>
      <c r="O26" s="17">
        <v>0.89</v>
      </c>
      <c r="P26" s="29">
        <v>0.92093023255813955</v>
      </c>
      <c r="Q26" s="17" t="s">
        <v>19</v>
      </c>
    </row>
    <row r="27" spans="1:17" s="11" customFormat="1" ht="19.5" customHeight="1">
      <c r="A27" s="15">
        <v>17</v>
      </c>
      <c r="B27" s="15">
        <v>2.2000000000000002</v>
      </c>
      <c r="C27" s="15">
        <v>0.81</v>
      </c>
      <c r="D27" s="30">
        <v>1.0744186046511628</v>
      </c>
      <c r="E27" s="15"/>
      <c r="G27" s="15">
        <v>17</v>
      </c>
      <c r="H27" s="15">
        <v>2.2000000000000002</v>
      </c>
      <c r="I27" s="15">
        <v>0.73</v>
      </c>
      <c r="J27" s="30">
        <v>1.0744186046511628</v>
      </c>
      <c r="K27" s="15"/>
      <c r="M27" s="15">
        <v>17</v>
      </c>
      <c r="N27" s="15">
        <v>2.2000000000000002</v>
      </c>
      <c r="O27" s="15">
        <v>0.81</v>
      </c>
      <c r="P27" s="30">
        <v>1.0744186046511628</v>
      </c>
      <c r="Q27" s="15"/>
    </row>
    <row r="28" spans="1:17" s="11" customFormat="1" ht="19.5" customHeight="1">
      <c r="A28" s="17">
        <v>18</v>
      </c>
      <c r="B28" s="17">
        <v>2.2400000000000002</v>
      </c>
      <c r="C28" s="17">
        <v>0.83</v>
      </c>
      <c r="D28" s="29">
        <v>1.0604651162790697</v>
      </c>
      <c r="E28" s="17" t="s">
        <v>79</v>
      </c>
      <c r="G28" s="17">
        <v>18</v>
      </c>
      <c r="H28" s="17">
        <v>2.2400000000000002</v>
      </c>
      <c r="I28" s="17">
        <v>0.8</v>
      </c>
      <c r="J28" s="29">
        <v>1.0604651162790697</v>
      </c>
      <c r="K28" s="17" t="s">
        <v>79</v>
      </c>
      <c r="M28" s="17">
        <v>18</v>
      </c>
      <c r="N28" s="17">
        <v>2.2400000000000002</v>
      </c>
      <c r="O28" s="17">
        <v>0.8</v>
      </c>
      <c r="P28" s="29">
        <v>1.0604651162790697</v>
      </c>
      <c r="Q28" s="17" t="s">
        <v>19</v>
      </c>
    </row>
    <row r="29" spans="1:17" s="11" customFormat="1" ht="19.5" customHeight="1">
      <c r="A29" s="15">
        <v>19</v>
      </c>
      <c r="B29" s="15">
        <v>2.2200000000000002</v>
      </c>
      <c r="C29" s="15">
        <v>0.85</v>
      </c>
      <c r="D29" s="30">
        <v>0.99069767441860457</v>
      </c>
      <c r="E29" s="15"/>
      <c r="G29" s="15">
        <v>19</v>
      </c>
      <c r="H29" s="15">
        <v>2.2200000000000002</v>
      </c>
      <c r="I29" s="15">
        <v>0.81</v>
      </c>
      <c r="J29" s="30">
        <v>0.99069767441860457</v>
      </c>
      <c r="K29" s="15"/>
      <c r="M29" s="15">
        <v>19</v>
      </c>
      <c r="N29" s="15">
        <v>2.2200000000000002</v>
      </c>
      <c r="O29" s="15">
        <v>0.82</v>
      </c>
      <c r="P29" s="30">
        <v>0.99069767441860457</v>
      </c>
      <c r="Q29" s="15"/>
    </row>
    <row r="30" spans="1:17" s="11" customFormat="1" ht="19.5" customHeight="1">
      <c r="A30" s="15">
        <v>20</v>
      </c>
      <c r="B30" s="15">
        <v>2.2200000000000002</v>
      </c>
      <c r="C30" s="15">
        <v>0.82</v>
      </c>
      <c r="D30" s="30">
        <v>0.99069767441860457</v>
      </c>
      <c r="E30" s="15"/>
      <c r="G30" s="15">
        <v>20</v>
      </c>
      <c r="H30" s="15">
        <v>2.2200000000000002</v>
      </c>
      <c r="I30" s="15">
        <v>0.88</v>
      </c>
      <c r="J30" s="30">
        <v>0.99069767441860457</v>
      </c>
      <c r="K30" s="15"/>
      <c r="M30" s="15">
        <v>20</v>
      </c>
      <c r="N30" s="15">
        <v>2.2200000000000002</v>
      </c>
      <c r="O30" s="15">
        <v>0.88</v>
      </c>
      <c r="P30" s="30">
        <v>0.99069767441860457</v>
      </c>
      <c r="Q30" s="15"/>
    </row>
    <row r="31" spans="1:17" s="11" customFormat="1" ht="19.5" customHeight="1">
      <c r="A31" s="15">
        <v>21</v>
      </c>
      <c r="B31" s="15">
        <v>2.2400000000000002</v>
      </c>
      <c r="C31" s="15">
        <v>0.82</v>
      </c>
      <c r="D31" s="30">
        <v>1.0325581395348837</v>
      </c>
      <c r="E31" s="15"/>
      <c r="G31" s="15">
        <v>21</v>
      </c>
      <c r="H31" s="15">
        <v>2.2400000000000002</v>
      </c>
      <c r="I31" s="15">
        <v>0.82</v>
      </c>
      <c r="J31" s="30">
        <v>1.0325581395348837</v>
      </c>
      <c r="K31" s="24"/>
      <c r="M31" s="15">
        <v>21</v>
      </c>
      <c r="N31" s="15">
        <v>2.2400000000000002</v>
      </c>
      <c r="O31" s="15">
        <v>0.89</v>
      </c>
      <c r="P31" s="30">
        <v>1.0325581395348837</v>
      </c>
      <c r="Q31" s="24"/>
    </row>
    <row r="32" spans="1:17" s="11" customFormat="1" ht="19.5" customHeight="1">
      <c r="A32" s="15">
        <v>22</v>
      </c>
      <c r="B32" s="15">
        <v>2.25</v>
      </c>
      <c r="C32" s="15">
        <v>0.81</v>
      </c>
      <c r="D32" s="30">
        <v>1.0186046511627906</v>
      </c>
      <c r="E32" s="15"/>
      <c r="G32" s="15">
        <v>22</v>
      </c>
      <c r="H32" s="15">
        <v>2.25</v>
      </c>
      <c r="I32" s="15">
        <v>0.81</v>
      </c>
      <c r="J32" s="30">
        <v>1.0186046511627906</v>
      </c>
      <c r="K32" s="24"/>
      <c r="M32" s="15">
        <v>22</v>
      </c>
      <c r="N32" s="15">
        <v>2.25</v>
      </c>
      <c r="O32" s="15">
        <v>0.85</v>
      </c>
      <c r="P32" s="30">
        <v>1.0186046511627906</v>
      </c>
      <c r="Q32" s="24"/>
    </row>
    <row r="33" spans="1:17" s="11" customFormat="1" ht="19.5" customHeight="1">
      <c r="A33" s="15">
        <v>23</v>
      </c>
      <c r="B33" s="15">
        <v>2.2400000000000002</v>
      </c>
      <c r="C33" s="15">
        <v>0.86</v>
      </c>
      <c r="D33" s="30">
        <v>1.0604651162790697</v>
      </c>
      <c r="E33" s="24"/>
      <c r="G33" s="15">
        <v>23</v>
      </c>
      <c r="H33" s="15">
        <v>2.2400000000000002</v>
      </c>
      <c r="I33" s="15">
        <v>0.79</v>
      </c>
      <c r="J33" s="30">
        <v>1.0604651162790697</v>
      </c>
      <c r="K33" s="24"/>
      <c r="M33" s="15">
        <v>23</v>
      </c>
      <c r="N33" s="15">
        <v>2.2400000000000002</v>
      </c>
      <c r="O33" s="15">
        <v>0.84</v>
      </c>
      <c r="P33" s="30">
        <v>1.0604651162790697</v>
      </c>
      <c r="Q33" s="24"/>
    </row>
    <row r="34" spans="1:17" s="11" customFormat="1" ht="19.5" customHeight="1">
      <c r="A34" s="15">
        <v>24</v>
      </c>
      <c r="B34" s="15">
        <v>2.2400000000000002</v>
      </c>
      <c r="C34" s="15">
        <v>0.8</v>
      </c>
      <c r="D34" s="30">
        <v>1.0186046511627906</v>
      </c>
      <c r="E34" s="15"/>
      <c r="G34" s="15">
        <v>24</v>
      </c>
      <c r="H34" s="15">
        <v>2.23</v>
      </c>
      <c r="I34" s="15">
        <v>0.73</v>
      </c>
      <c r="J34" s="30">
        <v>1.0186046511627906</v>
      </c>
      <c r="K34" s="15"/>
      <c r="M34" s="15">
        <v>24</v>
      </c>
      <c r="N34" s="15">
        <v>2.23</v>
      </c>
      <c r="O34" s="15">
        <v>0.85</v>
      </c>
      <c r="P34" s="30">
        <v>1.0186046511627906</v>
      </c>
      <c r="Q34" s="15"/>
    </row>
    <row r="35" spans="1:17">
      <c r="A35" s="45" t="s">
        <v>41</v>
      </c>
      <c r="B35" s="46">
        <v>2.23</v>
      </c>
      <c r="C35" s="46">
        <f>AVERAGE(C11:C34)</f>
        <v>0.8620833333333332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0.83249999999999991</v>
      </c>
      <c r="J35" s="47">
        <f>AVERAGE(J11:J34)</f>
        <v>1</v>
      </c>
      <c r="K35" s="48"/>
      <c r="M35" s="45" t="s">
        <v>41</v>
      </c>
      <c r="N35" s="46">
        <v>2.23</v>
      </c>
      <c r="O35" s="46">
        <f>AVERAGE(O11:O34)</f>
        <v>0.84916666666666696</v>
      </c>
      <c r="P35" s="47">
        <f>AVERAGE(P11:P34)</f>
        <v>1</v>
      </c>
      <c r="Q35" s="48"/>
    </row>
  </sheetData>
  <mergeCells count="3">
    <mergeCell ref="A1:D1"/>
    <mergeCell ref="G1:J1"/>
    <mergeCell ref="M1:P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dimension ref="A1:K35"/>
  <sheetViews>
    <sheetView tabSelected="1" zoomScale="85" zoomScaleNormal="85" workbookViewId="0">
      <selection activeCell="I11" sqref="I11"/>
    </sheetView>
  </sheetViews>
  <sheetFormatPr defaultRowHeight="17.399999999999999"/>
  <cols>
    <col min="1" max="1" width="14.8984375" bestFit="1" customWidth="1"/>
    <col min="2" max="2" width="17.5" bestFit="1" customWidth="1"/>
    <col min="3" max="3" width="18.59765625" bestFit="1" customWidth="1"/>
    <col min="4" max="4" width="6.69921875" bestFit="1" customWidth="1"/>
    <col min="5" max="5" width="8.19921875" customWidth="1"/>
    <col min="7" max="7" width="14.8984375" bestFit="1" customWidth="1"/>
    <col min="8" max="8" width="17.5" bestFit="1" customWidth="1"/>
    <col min="9" max="9" width="18.59765625" bestFit="1" customWidth="1"/>
    <col min="10" max="10" width="6.69921875" customWidth="1"/>
    <col min="11" max="11" width="8.19921875" bestFit="1" customWidth="1"/>
  </cols>
  <sheetData>
    <row r="1" spans="1:11" s="1" customFormat="1" ht="30" customHeight="1">
      <c r="A1" s="50" t="s">
        <v>14</v>
      </c>
      <c r="B1" s="50"/>
      <c r="C1" s="50"/>
      <c r="D1" s="50"/>
      <c r="E1" s="32"/>
      <c r="G1" s="50" t="s">
        <v>14</v>
      </c>
      <c r="H1" s="50"/>
      <c r="I1" s="50"/>
      <c r="J1" s="50"/>
      <c r="K1" s="32"/>
    </row>
    <row r="2" spans="1:11" s="3" customFormat="1" ht="24" customHeight="1">
      <c r="A2" s="7" t="s">
        <v>7</v>
      </c>
      <c r="B2" s="2" t="s">
        <v>98</v>
      </c>
      <c r="C2" s="2"/>
      <c r="D2" s="2"/>
      <c r="E2" s="4"/>
      <c r="G2" s="7" t="s">
        <v>7</v>
      </c>
      <c r="H2" s="2" t="s">
        <v>98</v>
      </c>
      <c r="I2" s="2"/>
      <c r="J2" s="2"/>
      <c r="K2" s="4"/>
    </row>
    <row r="3" spans="1:11" s="8" customFormat="1" ht="21.75" customHeight="1">
      <c r="A3" s="33" t="s">
        <v>3</v>
      </c>
      <c r="B3" s="19" t="s">
        <v>94</v>
      </c>
      <c r="C3" s="35" t="s">
        <v>49</v>
      </c>
      <c r="D3" s="34" t="s">
        <v>50</v>
      </c>
      <c r="E3" s="36"/>
      <c r="G3" s="33" t="s">
        <v>3</v>
      </c>
      <c r="H3" s="19" t="s">
        <v>113</v>
      </c>
      <c r="I3" s="35" t="s">
        <v>49</v>
      </c>
      <c r="J3" s="34" t="s">
        <v>50</v>
      </c>
      <c r="K3" s="36"/>
    </row>
    <row r="4" spans="1:11" s="8" customFormat="1" ht="21.75" customHeight="1">
      <c r="A4" s="33" t="s">
        <v>4</v>
      </c>
      <c r="B4" s="19" t="s">
        <v>95</v>
      </c>
      <c r="C4" s="35" t="s">
        <v>12</v>
      </c>
      <c r="D4" s="18">
        <v>22</v>
      </c>
      <c r="E4" s="36"/>
      <c r="G4" s="33" t="s">
        <v>4</v>
      </c>
      <c r="H4" s="19" t="s">
        <v>95</v>
      </c>
      <c r="I4" s="35" t="s">
        <v>12</v>
      </c>
      <c r="J4" s="18">
        <v>22</v>
      </c>
      <c r="K4" s="36"/>
    </row>
    <row r="5" spans="1:11" s="8" customFormat="1" ht="21.75" customHeight="1">
      <c r="A5" s="33" t="s">
        <v>15</v>
      </c>
      <c r="B5" s="19" t="s">
        <v>76</v>
      </c>
      <c r="C5" s="35" t="s">
        <v>9</v>
      </c>
      <c r="D5" s="25">
        <v>53.58</v>
      </c>
      <c r="E5" s="36"/>
      <c r="G5" s="33" t="s">
        <v>15</v>
      </c>
      <c r="H5" s="19" t="s">
        <v>76</v>
      </c>
      <c r="I5" s="35" t="s">
        <v>9</v>
      </c>
      <c r="J5" s="25">
        <v>53.58</v>
      </c>
      <c r="K5" s="36"/>
    </row>
    <row r="6" spans="1:11" s="8" customFormat="1" ht="21.75" customHeight="1">
      <c r="A6" s="33" t="s">
        <v>5</v>
      </c>
      <c r="B6" s="19" t="s">
        <v>96</v>
      </c>
      <c r="C6" s="35" t="s">
        <v>10</v>
      </c>
      <c r="D6" s="18">
        <v>0</v>
      </c>
      <c r="E6" s="36"/>
      <c r="G6" s="33" t="s">
        <v>5</v>
      </c>
      <c r="H6" s="19" t="s">
        <v>96</v>
      </c>
      <c r="I6" s="35" t="s">
        <v>10</v>
      </c>
      <c r="J6" s="18">
        <v>0</v>
      </c>
      <c r="K6" s="36"/>
    </row>
    <row r="7" spans="1:11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  <c r="G7" s="33" t="s">
        <v>13</v>
      </c>
      <c r="H7" s="18">
        <v>24</v>
      </c>
      <c r="I7" s="35" t="s">
        <v>11</v>
      </c>
      <c r="J7" s="18">
        <v>0</v>
      </c>
      <c r="K7" s="36"/>
    </row>
    <row r="8" spans="1:11" s="8" customFormat="1" ht="21.75" customHeight="1">
      <c r="A8" s="9" t="s">
        <v>6</v>
      </c>
      <c r="B8" s="19" t="s">
        <v>97</v>
      </c>
      <c r="C8" s="35" t="s">
        <v>104</v>
      </c>
      <c r="D8" s="20">
        <f>AVERAGE(C11:C34)</f>
        <v>0.99208333333333332</v>
      </c>
      <c r="E8" s="39"/>
      <c r="G8" s="9" t="s">
        <v>6</v>
      </c>
      <c r="H8" s="19" t="s">
        <v>97</v>
      </c>
      <c r="I8" s="35" t="s">
        <v>104</v>
      </c>
      <c r="J8" s="20">
        <f>AVERAGE(I11:I34)</f>
        <v>0.99291666666666656</v>
      </c>
      <c r="K8" s="39"/>
    </row>
    <row r="9" spans="1:11" s="1" customFormat="1" ht="24.75" customHeight="1">
      <c r="A9" s="7" t="s">
        <v>8</v>
      </c>
      <c r="B9" s="5"/>
      <c r="C9" s="6"/>
      <c r="D9" s="6"/>
      <c r="E9" s="32"/>
      <c r="G9" s="7" t="s">
        <v>8</v>
      </c>
      <c r="H9" s="5"/>
      <c r="I9" s="6"/>
      <c r="J9" s="6"/>
      <c r="K9" s="32"/>
    </row>
    <row r="10" spans="1:11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  <c r="G10" s="40" t="s">
        <v>0</v>
      </c>
      <c r="H10" s="41" t="s">
        <v>1</v>
      </c>
      <c r="I10" s="42" t="s">
        <v>2</v>
      </c>
      <c r="J10" s="43" t="s">
        <v>18</v>
      </c>
      <c r="K10" s="13" t="s">
        <v>17</v>
      </c>
    </row>
    <row r="11" spans="1:11" s="10" customFormat="1" ht="19.5" customHeight="1">
      <c r="A11" s="15">
        <v>1</v>
      </c>
      <c r="B11" s="15">
        <v>2.2400000000000002</v>
      </c>
      <c r="C11" s="15">
        <v>0.89</v>
      </c>
      <c r="D11" s="30">
        <v>0.97674418604651159</v>
      </c>
      <c r="E11" s="24"/>
      <c r="G11" s="15">
        <v>1</v>
      </c>
      <c r="H11" s="15">
        <v>2.2400000000000002</v>
      </c>
      <c r="I11" s="15">
        <v>0.98</v>
      </c>
      <c r="J11" s="30">
        <v>0.97674418604651159</v>
      </c>
      <c r="K11" s="24"/>
    </row>
    <row r="12" spans="1:11" s="11" customFormat="1" ht="19.5" customHeight="1">
      <c r="A12" s="15">
        <v>2</v>
      </c>
      <c r="B12" s="15">
        <v>2.2400000000000002</v>
      </c>
      <c r="C12" s="15">
        <v>1</v>
      </c>
      <c r="D12" s="30">
        <v>1.0325581395348837</v>
      </c>
      <c r="E12" s="24"/>
      <c r="G12" s="15">
        <v>2</v>
      </c>
      <c r="H12" s="15">
        <v>2.2400000000000002</v>
      </c>
      <c r="I12" s="15">
        <v>1.06</v>
      </c>
      <c r="J12" s="30">
        <v>1.0325581395348837</v>
      </c>
      <c r="K12" s="24"/>
    </row>
    <row r="13" spans="1:11" s="11" customFormat="1" ht="19.5" customHeight="1">
      <c r="A13" s="15">
        <v>3</v>
      </c>
      <c r="B13" s="15">
        <v>2.2400000000000002</v>
      </c>
      <c r="C13" s="15">
        <v>1.1000000000000001</v>
      </c>
      <c r="D13" s="30">
        <v>0.92093023255813955</v>
      </c>
      <c r="E13" s="15"/>
      <c r="G13" s="15">
        <v>3</v>
      </c>
      <c r="H13" s="15">
        <v>2.23</v>
      </c>
      <c r="I13" s="15">
        <v>1.08</v>
      </c>
      <c r="J13" s="30">
        <v>0.92093023255813955</v>
      </c>
      <c r="K13" s="15"/>
    </row>
    <row r="14" spans="1:11" s="11" customFormat="1" ht="19.5" customHeight="1">
      <c r="A14" s="17">
        <v>4</v>
      </c>
      <c r="B14" s="17">
        <v>2.2400000000000002</v>
      </c>
      <c r="C14" s="17">
        <v>1.0900000000000001</v>
      </c>
      <c r="D14" s="29">
        <v>0.93488372093023264</v>
      </c>
      <c r="E14" s="17" t="s">
        <v>79</v>
      </c>
      <c r="G14" s="17">
        <v>4</v>
      </c>
      <c r="H14" s="17">
        <v>2.2400000000000002</v>
      </c>
      <c r="I14" s="17">
        <v>1.08</v>
      </c>
      <c r="J14" s="29">
        <v>0.93488372093023264</v>
      </c>
      <c r="K14" s="17" t="s">
        <v>19</v>
      </c>
    </row>
    <row r="15" spans="1:11" s="11" customFormat="1" ht="19.5" customHeight="1">
      <c r="A15" s="17">
        <v>5</v>
      </c>
      <c r="B15" s="17">
        <v>2.2400000000000002</v>
      </c>
      <c r="C15" s="17">
        <v>1.07</v>
      </c>
      <c r="D15" s="29">
        <v>1.0465116279069768</v>
      </c>
      <c r="E15" s="17" t="s">
        <v>79</v>
      </c>
      <c r="G15" s="17">
        <v>5</v>
      </c>
      <c r="H15" s="17">
        <v>2.2400000000000002</v>
      </c>
      <c r="I15" s="17">
        <v>1.0900000000000001</v>
      </c>
      <c r="J15" s="29">
        <v>1.0465116279069768</v>
      </c>
      <c r="K15" s="17" t="s">
        <v>19</v>
      </c>
    </row>
    <row r="16" spans="1:11" s="11" customFormat="1" ht="19.5" customHeight="1">
      <c r="A16" s="15">
        <v>6</v>
      </c>
      <c r="B16" s="15">
        <v>2.2400000000000002</v>
      </c>
      <c r="C16" s="15">
        <v>1.08</v>
      </c>
      <c r="D16" s="30">
        <v>0.94883720930232562</v>
      </c>
      <c r="E16" s="15"/>
      <c r="G16" s="15">
        <v>6</v>
      </c>
      <c r="H16" s="15">
        <v>2.2400000000000002</v>
      </c>
      <c r="I16" s="15">
        <v>1.07</v>
      </c>
      <c r="J16" s="30">
        <v>0.94883720930232562</v>
      </c>
      <c r="K16" s="15"/>
    </row>
    <row r="17" spans="1:11" s="11" customFormat="1" ht="19.5" customHeight="1">
      <c r="A17" s="15">
        <v>7</v>
      </c>
      <c r="B17" s="15">
        <v>2.2400000000000002</v>
      </c>
      <c r="C17" s="15">
        <v>0.99</v>
      </c>
      <c r="D17" s="30">
        <v>1.0186046511627906</v>
      </c>
      <c r="E17" s="15"/>
      <c r="G17" s="15">
        <v>7</v>
      </c>
      <c r="H17" s="15">
        <v>2.23</v>
      </c>
      <c r="I17" s="15">
        <v>1.1200000000000001</v>
      </c>
      <c r="J17" s="30">
        <v>1.0186046511627906</v>
      </c>
      <c r="K17" s="15"/>
    </row>
    <row r="18" spans="1:11" s="11" customFormat="1" ht="19.5" customHeight="1">
      <c r="A18" s="17">
        <v>8</v>
      </c>
      <c r="B18" s="17">
        <v>2.2400000000000002</v>
      </c>
      <c r="C18" s="17">
        <v>0.99</v>
      </c>
      <c r="D18" s="29">
        <v>1.0325581395348837</v>
      </c>
      <c r="E18" s="17" t="s">
        <v>79</v>
      </c>
      <c r="G18" s="17">
        <v>8</v>
      </c>
      <c r="H18" s="17">
        <v>2.23</v>
      </c>
      <c r="I18" s="17">
        <v>0.95</v>
      </c>
      <c r="J18" s="29">
        <v>1.0325581395348837</v>
      </c>
      <c r="K18" s="17" t="s">
        <v>19</v>
      </c>
    </row>
    <row r="19" spans="1:11" s="11" customFormat="1" ht="19.5" customHeight="1">
      <c r="A19" s="15">
        <v>9</v>
      </c>
      <c r="B19" s="15">
        <v>2.23</v>
      </c>
      <c r="C19" s="15">
        <v>0.99</v>
      </c>
      <c r="D19" s="30">
        <v>0.99069767441860457</v>
      </c>
      <c r="E19" s="15"/>
      <c r="G19" s="15">
        <v>9</v>
      </c>
      <c r="H19" s="15">
        <v>2.23</v>
      </c>
      <c r="I19" s="15">
        <v>1.06</v>
      </c>
      <c r="J19" s="30">
        <v>0.99069767441860457</v>
      </c>
      <c r="K19" s="15"/>
    </row>
    <row r="20" spans="1:11" s="11" customFormat="1" ht="19.5" customHeight="1">
      <c r="A20" s="15">
        <v>10</v>
      </c>
      <c r="B20" s="15">
        <v>2.2400000000000002</v>
      </c>
      <c r="C20" s="15">
        <v>1.04</v>
      </c>
      <c r="D20" s="30">
        <v>1.0046511627906975</v>
      </c>
      <c r="E20" s="15"/>
      <c r="G20" s="15">
        <v>10</v>
      </c>
      <c r="H20" s="15">
        <v>2.23</v>
      </c>
      <c r="I20" s="15">
        <v>1</v>
      </c>
      <c r="J20" s="30">
        <v>1.0046511627906975</v>
      </c>
      <c r="K20" s="15"/>
    </row>
    <row r="21" spans="1:11" s="11" customFormat="1" ht="19.5" customHeight="1">
      <c r="A21" s="15">
        <v>11</v>
      </c>
      <c r="B21" s="15">
        <v>2.2400000000000002</v>
      </c>
      <c r="C21" s="15">
        <v>1.06</v>
      </c>
      <c r="D21" s="30">
        <v>0.92093023255813955</v>
      </c>
      <c r="E21" s="15"/>
      <c r="G21" s="15">
        <v>11</v>
      </c>
      <c r="H21" s="15">
        <v>2.2400000000000002</v>
      </c>
      <c r="I21" s="15">
        <v>1.1100000000000001</v>
      </c>
      <c r="J21" s="30">
        <v>0.92093023255813955</v>
      </c>
      <c r="K21" s="15"/>
    </row>
    <row r="22" spans="1:11" s="11" customFormat="1" ht="19.5" customHeight="1">
      <c r="A22" s="15">
        <v>12</v>
      </c>
      <c r="B22" s="15">
        <v>2.23</v>
      </c>
      <c r="C22" s="15">
        <v>0.92</v>
      </c>
      <c r="D22" s="30">
        <v>1.0465116279069768</v>
      </c>
      <c r="E22" s="15"/>
      <c r="G22" s="15">
        <v>12</v>
      </c>
      <c r="H22" s="15">
        <v>2.23</v>
      </c>
      <c r="I22" s="15">
        <v>0.97</v>
      </c>
      <c r="J22" s="30">
        <v>1.0465116279069768</v>
      </c>
      <c r="K22" s="15"/>
    </row>
    <row r="23" spans="1:11" s="11" customFormat="1" ht="19.5" customHeight="1">
      <c r="A23" s="15">
        <v>13</v>
      </c>
      <c r="B23" s="15">
        <v>2.2400000000000002</v>
      </c>
      <c r="C23" s="15">
        <v>0.97</v>
      </c>
      <c r="D23" s="30">
        <v>1.0325581395348837</v>
      </c>
      <c r="E23" s="15"/>
      <c r="G23" s="15">
        <v>13</v>
      </c>
      <c r="H23" s="15">
        <v>2.2400000000000002</v>
      </c>
      <c r="I23" s="15">
        <v>0.94</v>
      </c>
      <c r="J23" s="30">
        <v>1.0325581395348837</v>
      </c>
      <c r="K23" s="15"/>
    </row>
    <row r="24" spans="1:11" s="11" customFormat="1" ht="19.5" customHeight="1">
      <c r="A24" s="17">
        <v>14</v>
      </c>
      <c r="B24" s="17">
        <v>2.23</v>
      </c>
      <c r="C24" s="17">
        <v>0.94</v>
      </c>
      <c r="D24" s="29">
        <v>0.97674418604651159</v>
      </c>
      <c r="E24" s="17" t="s">
        <v>79</v>
      </c>
      <c r="G24" s="17">
        <v>14</v>
      </c>
      <c r="H24" s="17">
        <v>2.23</v>
      </c>
      <c r="I24" s="17">
        <v>0.88</v>
      </c>
      <c r="J24" s="29">
        <v>0.97674418604651159</v>
      </c>
      <c r="K24" s="17" t="s">
        <v>19</v>
      </c>
    </row>
    <row r="25" spans="1:11" s="11" customFormat="1" ht="19.5" customHeight="1">
      <c r="A25" s="17">
        <v>15</v>
      </c>
      <c r="B25" s="17">
        <v>2.23</v>
      </c>
      <c r="C25" s="17">
        <v>1.02</v>
      </c>
      <c r="D25" s="29">
        <v>0.94883720930232562</v>
      </c>
      <c r="E25" s="17" t="s">
        <v>79</v>
      </c>
      <c r="G25" s="17">
        <v>15</v>
      </c>
      <c r="H25" s="17">
        <v>2.23</v>
      </c>
      <c r="I25" s="17">
        <v>1.05</v>
      </c>
      <c r="J25" s="29">
        <v>0.94883720930232562</v>
      </c>
      <c r="K25" s="17" t="s">
        <v>19</v>
      </c>
    </row>
    <row r="26" spans="1:11" s="11" customFormat="1" ht="19.5" customHeight="1">
      <c r="A26" s="15">
        <v>16</v>
      </c>
      <c r="B26" s="15">
        <v>2.2400000000000002</v>
      </c>
      <c r="C26" s="15">
        <v>1.04</v>
      </c>
      <c r="D26" s="30">
        <v>0.92093023255813955</v>
      </c>
      <c r="E26" s="15"/>
      <c r="G26" s="15">
        <v>16</v>
      </c>
      <c r="H26" s="15">
        <v>2.2400000000000002</v>
      </c>
      <c r="I26" s="15">
        <v>1.07</v>
      </c>
      <c r="J26" s="30">
        <v>0.92093023255813955</v>
      </c>
      <c r="K26" s="15"/>
    </row>
    <row r="27" spans="1:11" s="11" customFormat="1" ht="19.5" customHeight="1">
      <c r="A27" s="15">
        <v>17</v>
      </c>
      <c r="B27" s="15">
        <v>2.2400000000000002</v>
      </c>
      <c r="C27" s="15">
        <v>0.96</v>
      </c>
      <c r="D27" s="30">
        <v>1.0744186046511628</v>
      </c>
      <c r="E27" s="15"/>
      <c r="G27" s="15">
        <v>17</v>
      </c>
      <c r="H27" s="15">
        <v>2.2400000000000002</v>
      </c>
      <c r="I27" s="15">
        <v>0.9</v>
      </c>
      <c r="J27" s="30">
        <v>1.0744186046511628</v>
      </c>
      <c r="K27" s="15"/>
    </row>
    <row r="28" spans="1:11" s="11" customFormat="1" ht="19.5" customHeight="1">
      <c r="A28" s="15">
        <v>18</v>
      </c>
      <c r="B28" s="15">
        <v>2.2400000000000002</v>
      </c>
      <c r="C28" s="15">
        <v>0.91</v>
      </c>
      <c r="D28" s="30">
        <v>1.0604651162790697</v>
      </c>
      <c r="E28" s="15"/>
      <c r="G28" s="15">
        <v>18</v>
      </c>
      <c r="H28" s="15">
        <v>2.2400000000000002</v>
      </c>
      <c r="I28" s="15">
        <v>0.92</v>
      </c>
      <c r="J28" s="30">
        <v>1.0604651162790697</v>
      </c>
      <c r="K28" s="15"/>
    </row>
    <row r="29" spans="1:11" s="11" customFormat="1" ht="19.5" customHeight="1">
      <c r="A29" s="15">
        <v>19</v>
      </c>
      <c r="B29" s="15">
        <v>2.2400000000000002</v>
      </c>
      <c r="C29" s="15">
        <v>0.93</v>
      </c>
      <c r="D29" s="30">
        <v>0.99069767441860457</v>
      </c>
      <c r="E29" s="15"/>
      <c r="G29" s="15">
        <v>19</v>
      </c>
      <c r="H29" s="15">
        <v>2.2400000000000002</v>
      </c>
      <c r="I29" s="15">
        <v>0.86</v>
      </c>
      <c r="J29" s="30">
        <v>0.99069767441860457</v>
      </c>
      <c r="K29" s="15"/>
    </row>
    <row r="30" spans="1:11" s="11" customFormat="1" ht="19.5" customHeight="1">
      <c r="A30" s="15">
        <v>20</v>
      </c>
      <c r="B30" s="15">
        <v>2.2400000000000002</v>
      </c>
      <c r="C30" s="15">
        <v>1</v>
      </c>
      <c r="D30" s="30">
        <v>0.99069767441860457</v>
      </c>
      <c r="E30" s="15"/>
      <c r="G30" s="15">
        <v>20</v>
      </c>
      <c r="H30" s="15">
        <v>2.2400000000000002</v>
      </c>
      <c r="I30" s="15">
        <v>1.01</v>
      </c>
      <c r="J30" s="30">
        <v>0.99069767441860457</v>
      </c>
      <c r="K30" s="15"/>
    </row>
    <row r="31" spans="1:11" s="11" customFormat="1" ht="19.5" customHeight="1">
      <c r="A31" s="17">
        <v>21</v>
      </c>
      <c r="B31" s="17">
        <v>2.2400000000000002</v>
      </c>
      <c r="C31" s="17">
        <v>0.99</v>
      </c>
      <c r="D31" s="29">
        <v>1.0325581395348837</v>
      </c>
      <c r="E31" s="17" t="s">
        <v>79</v>
      </c>
      <c r="G31" s="17">
        <v>21</v>
      </c>
      <c r="H31" s="17">
        <v>2.2400000000000002</v>
      </c>
      <c r="I31" s="17">
        <v>0.88</v>
      </c>
      <c r="J31" s="29">
        <v>1.0325581395348837</v>
      </c>
      <c r="K31" s="17" t="s">
        <v>19</v>
      </c>
    </row>
    <row r="32" spans="1:11" s="11" customFormat="1" ht="19.5" customHeight="1">
      <c r="A32" s="15">
        <v>22</v>
      </c>
      <c r="B32" s="15">
        <v>2.2400000000000002</v>
      </c>
      <c r="C32" s="15">
        <v>0.88</v>
      </c>
      <c r="D32" s="30">
        <v>1.0186046511627906</v>
      </c>
      <c r="E32" s="15"/>
      <c r="G32" s="15">
        <v>22</v>
      </c>
      <c r="H32" s="15">
        <v>2.2400000000000002</v>
      </c>
      <c r="I32" s="15">
        <v>0.9</v>
      </c>
      <c r="J32" s="30">
        <v>1.0186046511627906</v>
      </c>
      <c r="K32" s="15"/>
    </row>
    <row r="33" spans="1:11" s="11" customFormat="1" ht="19.5" customHeight="1">
      <c r="A33" s="15">
        <v>23</v>
      </c>
      <c r="B33" s="15">
        <v>2.2400000000000002</v>
      </c>
      <c r="C33" s="15">
        <v>1.05</v>
      </c>
      <c r="D33" s="30">
        <v>1.0604651162790697</v>
      </c>
      <c r="E33" s="15"/>
      <c r="G33" s="15">
        <v>23</v>
      </c>
      <c r="H33" s="15">
        <v>2.2400000000000002</v>
      </c>
      <c r="I33" s="15">
        <v>0.97</v>
      </c>
      <c r="J33" s="30">
        <v>1.0604651162790697</v>
      </c>
      <c r="K33" s="15"/>
    </row>
    <row r="34" spans="1:11" s="11" customFormat="1" ht="19.5" customHeight="1">
      <c r="A34" s="17">
        <v>24</v>
      </c>
      <c r="B34" s="17">
        <v>2.2400000000000002</v>
      </c>
      <c r="C34" s="17">
        <v>0.9</v>
      </c>
      <c r="D34" s="29">
        <v>1.0186046511627906</v>
      </c>
      <c r="E34" s="17" t="s">
        <v>79</v>
      </c>
      <c r="G34" s="17">
        <v>24</v>
      </c>
      <c r="H34" s="17">
        <v>2.2400000000000002</v>
      </c>
      <c r="I34" s="17">
        <v>0.88</v>
      </c>
      <c r="J34" s="29">
        <v>1.0186046511627906</v>
      </c>
      <c r="K34" s="17" t="s">
        <v>19</v>
      </c>
    </row>
    <row r="35" spans="1:11">
      <c r="A35" s="45" t="s">
        <v>41</v>
      </c>
      <c r="B35" s="46">
        <v>2.23</v>
      </c>
      <c r="C35" s="46">
        <f>AVERAGE(C11:C34)</f>
        <v>0.99208333333333332</v>
      </c>
      <c r="D35" s="47">
        <f>AVERAGE(D11:D34)</f>
        <v>1</v>
      </c>
      <c r="E35" s="48"/>
      <c r="G35" s="45" t="s">
        <v>41</v>
      </c>
      <c r="H35" s="46">
        <v>2.23</v>
      </c>
      <c r="I35" s="46">
        <f>AVERAGE(I11:I34)</f>
        <v>0.99291666666666656</v>
      </c>
      <c r="J35" s="47">
        <f>AVERAGE(J11:J34)</f>
        <v>1</v>
      </c>
      <c r="K35" s="48"/>
    </row>
  </sheetData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637F6-E12F-4250-A141-04D32BBC4DC2}">
  <sheetPr>
    <tabColor rgb="FF00B0F0"/>
  </sheetPr>
  <dimension ref="A1:E35"/>
  <sheetViews>
    <sheetView zoomScale="85" zoomScaleNormal="85" workbookViewId="0">
      <selection activeCell="T26" sqref="T26"/>
    </sheetView>
  </sheetViews>
  <sheetFormatPr defaultRowHeight="17.399999999999999"/>
  <cols>
    <col min="1" max="1" width="14.8984375" bestFit="1" customWidth="1"/>
    <col min="2" max="2" width="17.8984375" bestFit="1" customWidth="1"/>
    <col min="3" max="3" width="18.59765625" bestFit="1" customWidth="1"/>
    <col min="4" max="4" width="6.69921875" customWidth="1"/>
    <col min="5" max="5" width="8.19921875" customWidth="1"/>
  </cols>
  <sheetData>
    <row r="1" spans="1:5" s="1" customFormat="1" ht="30" customHeight="1">
      <c r="A1" s="50" t="s">
        <v>14</v>
      </c>
      <c r="B1" s="50"/>
      <c r="C1" s="50"/>
      <c r="D1" s="50"/>
      <c r="E1" s="32"/>
    </row>
    <row r="2" spans="1:5" s="3" customFormat="1" ht="24" customHeight="1">
      <c r="A2" s="7" t="s">
        <v>7</v>
      </c>
      <c r="B2" s="2" t="s">
        <v>103</v>
      </c>
      <c r="C2" s="2"/>
      <c r="D2" s="2"/>
      <c r="E2" s="4"/>
    </row>
    <row r="3" spans="1:5" s="8" customFormat="1" ht="21.75" customHeight="1">
      <c r="A3" s="33" t="s">
        <v>3</v>
      </c>
      <c r="B3" s="19" t="s">
        <v>59</v>
      </c>
      <c r="C3" s="35" t="s">
        <v>49</v>
      </c>
      <c r="D3" s="34" t="s">
        <v>50</v>
      </c>
      <c r="E3" s="36"/>
    </row>
    <row r="4" spans="1:5" s="8" customFormat="1" ht="21.75" customHeight="1">
      <c r="A4" s="33" t="s">
        <v>4</v>
      </c>
      <c r="B4" s="19" t="s">
        <v>99</v>
      </c>
      <c r="C4" s="35" t="s">
        <v>12</v>
      </c>
      <c r="D4" s="18">
        <v>28</v>
      </c>
      <c r="E4" s="36"/>
    </row>
    <row r="5" spans="1:5" s="8" customFormat="1" ht="21.75" customHeight="1">
      <c r="A5" s="33" t="s">
        <v>15</v>
      </c>
      <c r="B5" s="19" t="s">
        <v>100</v>
      </c>
      <c r="C5" s="35" t="s">
        <v>9</v>
      </c>
      <c r="D5" s="25">
        <v>53.69</v>
      </c>
      <c r="E5" s="36"/>
    </row>
    <row r="6" spans="1:5" s="8" customFormat="1" ht="21.75" customHeight="1">
      <c r="A6" s="33" t="s">
        <v>5</v>
      </c>
      <c r="B6" s="19" t="s">
        <v>101</v>
      </c>
      <c r="C6" s="35" t="s">
        <v>10</v>
      </c>
      <c r="D6" s="18">
        <v>0</v>
      </c>
      <c r="E6" s="36"/>
    </row>
    <row r="7" spans="1:5" s="8" customFormat="1" ht="21.75" customHeight="1">
      <c r="A7" s="33" t="s">
        <v>13</v>
      </c>
      <c r="B7" s="18">
        <v>24</v>
      </c>
      <c r="C7" s="35" t="s">
        <v>11</v>
      </c>
      <c r="D7" s="18">
        <v>0</v>
      </c>
      <c r="E7" s="36"/>
    </row>
    <row r="8" spans="1:5" s="8" customFormat="1" ht="21.75" customHeight="1">
      <c r="A8" s="9" t="s">
        <v>6</v>
      </c>
      <c r="B8" s="19" t="s">
        <v>102</v>
      </c>
      <c r="C8" s="35" t="s">
        <v>16</v>
      </c>
      <c r="D8" s="20">
        <v>0.96166666666666678</v>
      </c>
      <c r="E8" s="39"/>
    </row>
    <row r="9" spans="1:5" s="1" customFormat="1" ht="24.75" customHeight="1">
      <c r="A9" s="7" t="s">
        <v>8</v>
      </c>
      <c r="B9" s="5"/>
      <c r="C9" s="6"/>
      <c r="D9" s="6"/>
      <c r="E9" s="32"/>
    </row>
    <row r="10" spans="1:5" s="10" customFormat="1" ht="19.5" customHeight="1">
      <c r="A10" s="40" t="s">
        <v>0</v>
      </c>
      <c r="B10" s="41" t="s">
        <v>1</v>
      </c>
      <c r="C10" s="42" t="s">
        <v>2</v>
      </c>
      <c r="D10" s="43" t="s">
        <v>18</v>
      </c>
      <c r="E10" s="13" t="s">
        <v>17</v>
      </c>
    </row>
    <row r="11" spans="1:5" s="10" customFormat="1" ht="19.5" customHeight="1">
      <c r="A11" s="15">
        <v>1</v>
      </c>
      <c r="B11" s="15">
        <v>2.2400000000000002</v>
      </c>
      <c r="C11" s="15">
        <v>0.9</v>
      </c>
      <c r="D11" s="30">
        <v>0.97674418604651159</v>
      </c>
      <c r="E11" s="24"/>
    </row>
    <row r="12" spans="1:5" s="11" customFormat="1" ht="19.5" customHeight="1">
      <c r="A12" s="15">
        <v>2</v>
      </c>
      <c r="B12" s="15">
        <v>2.23</v>
      </c>
      <c r="C12" s="15">
        <v>1.21</v>
      </c>
      <c r="D12" s="30">
        <v>1.0325581395348837</v>
      </c>
      <c r="E12" s="24"/>
    </row>
    <row r="13" spans="1:5" s="11" customFormat="1" ht="19.5" customHeight="1">
      <c r="A13" s="17">
        <v>3</v>
      </c>
      <c r="B13" s="17">
        <v>2.2200000000000002</v>
      </c>
      <c r="C13" s="17">
        <v>1.2</v>
      </c>
      <c r="D13" s="29">
        <v>0.92093023255813955</v>
      </c>
      <c r="E13" s="17" t="s">
        <v>79</v>
      </c>
    </row>
    <row r="14" spans="1:5" s="11" customFormat="1" ht="19.5" customHeight="1">
      <c r="A14" s="15">
        <v>4</v>
      </c>
      <c r="B14" s="15">
        <v>2.23</v>
      </c>
      <c r="C14" s="15">
        <v>1.07</v>
      </c>
      <c r="D14" s="30">
        <v>0.93488372093023264</v>
      </c>
      <c r="E14" s="15"/>
    </row>
    <row r="15" spans="1:5" s="11" customFormat="1" ht="19.5" customHeight="1">
      <c r="A15" s="15">
        <v>5</v>
      </c>
      <c r="B15" s="15">
        <v>2.23</v>
      </c>
      <c r="C15" s="15">
        <v>1.05</v>
      </c>
      <c r="D15" s="30">
        <v>1.0465116279069768</v>
      </c>
      <c r="E15" s="15"/>
    </row>
    <row r="16" spans="1:5" s="11" customFormat="1" ht="19.5" customHeight="1">
      <c r="A16" s="15">
        <v>6</v>
      </c>
      <c r="B16" s="15">
        <v>2.2400000000000002</v>
      </c>
      <c r="C16" s="15">
        <v>0.75</v>
      </c>
      <c r="D16" s="30">
        <v>0.94883720930232562</v>
      </c>
      <c r="E16" s="15"/>
    </row>
    <row r="17" spans="1:5" s="11" customFormat="1" ht="19.5" customHeight="1">
      <c r="A17" s="15">
        <v>7</v>
      </c>
      <c r="B17" s="15">
        <v>2.23</v>
      </c>
      <c r="C17" s="15">
        <v>1.1399999999999999</v>
      </c>
      <c r="D17" s="30">
        <v>1.0186046511627906</v>
      </c>
      <c r="E17" s="15"/>
    </row>
    <row r="18" spans="1:5" s="11" customFormat="1" ht="19.5" customHeight="1">
      <c r="A18" s="15">
        <v>8</v>
      </c>
      <c r="B18" s="15">
        <v>2.25</v>
      </c>
      <c r="C18" s="15">
        <v>0.95</v>
      </c>
      <c r="D18" s="30">
        <v>1.0325581395348837</v>
      </c>
      <c r="E18" s="15"/>
    </row>
    <row r="19" spans="1:5" s="11" customFormat="1" ht="19.5" customHeight="1">
      <c r="A19" s="15">
        <v>9</v>
      </c>
      <c r="B19" s="15">
        <v>2.23</v>
      </c>
      <c r="C19" s="15">
        <v>0.73</v>
      </c>
      <c r="D19" s="30">
        <v>0.99069767441860457</v>
      </c>
      <c r="E19" s="15"/>
    </row>
    <row r="20" spans="1:5" s="11" customFormat="1" ht="19.5" customHeight="1">
      <c r="A20" s="15">
        <v>10</v>
      </c>
      <c r="B20" s="15">
        <v>2.25</v>
      </c>
      <c r="C20" s="15">
        <v>0.93</v>
      </c>
      <c r="D20" s="30">
        <v>1.0046511627906975</v>
      </c>
      <c r="E20" s="15"/>
    </row>
    <row r="21" spans="1:5" s="11" customFormat="1" ht="19.5" customHeight="1">
      <c r="A21" s="15">
        <v>11</v>
      </c>
      <c r="B21" s="15">
        <v>2.2400000000000002</v>
      </c>
      <c r="C21" s="15">
        <v>1.18</v>
      </c>
      <c r="D21" s="30">
        <v>0.92093023255813955</v>
      </c>
      <c r="E21" s="15"/>
    </row>
    <row r="22" spans="1:5" s="11" customFormat="1" ht="19.5" customHeight="1">
      <c r="A22" s="15">
        <v>12</v>
      </c>
      <c r="B22" s="15">
        <v>2.2400000000000002</v>
      </c>
      <c r="C22" s="15">
        <v>1.1599999999999999</v>
      </c>
      <c r="D22" s="30">
        <v>1.0465116279069768</v>
      </c>
      <c r="E22" s="15"/>
    </row>
    <row r="23" spans="1:5" s="11" customFormat="1" ht="19.5" customHeight="1">
      <c r="A23" s="15">
        <v>13</v>
      </c>
      <c r="B23" s="15">
        <v>2.25</v>
      </c>
      <c r="C23" s="15">
        <v>1.1200000000000001</v>
      </c>
      <c r="D23" s="30">
        <v>1.0325581395348837</v>
      </c>
      <c r="E23" s="15"/>
    </row>
    <row r="24" spans="1:5" s="11" customFormat="1" ht="19.5" customHeight="1">
      <c r="A24" s="15">
        <v>14</v>
      </c>
      <c r="B24" s="15">
        <v>2.25</v>
      </c>
      <c r="C24" s="15">
        <v>0.84</v>
      </c>
      <c r="D24" s="30">
        <v>0.97674418604651159</v>
      </c>
      <c r="E24" s="15"/>
    </row>
    <row r="25" spans="1:5" s="11" customFormat="1" ht="19.5" customHeight="1">
      <c r="A25" s="15">
        <v>15</v>
      </c>
      <c r="B25" s="15">
        <v>2.23</v>
      </c>
      <c r="C25" s="15">
        <v>0.73</v>
      </c>
      <c r="D25" s="30">
        <v>0.94883720930232562</v>
      </c>
      <c r="E25" s="15"/>
    </row>
    <row r="26" spans="1:5" s="11" customFormat="1" ht="19.5" customHeight="1">
      <c r="A26" s="15">
        <v>16</v>
      </c>
      <c r="B26" s="15">
        <v>2.23</v>
      </c>
      <c r="C26" s="15">
        <v>1.0900000000000001</v>
      </c>
      <c r="D26" s="30">
        <v>0.92093023255813955</v>
      </c>
      <c r="E26" s="15"/>
    </row>
    <row r="27" spans="1:5" s="11" customFormat="1" ht="19.5" customHeight="1">
      <c r="A27" s="15">
        <v>17</v>
      </c>
      <c r="B27" s="15">
        <v>2.2400000000000002</v>
      </c>
      <c r="C27" s="15">
        <v>1.02</v>
      </c>
      <c r="D27" s="30">
        <v>1.0744186046511628</v>
      </c>
      <c r="E27" s="15"/>
    </row>
    <row r="28" spans="1:5" s="11" customFormat="1" ht="19.5" customHeight="1">
      <c r="A28" s="15">
        <v>18</v>
      </c>
      <c r="B28" s="15">
        <v>2.23</v>
      </c>
      <c r="C28" s="15">
        <v>0.79</v>
      </c>
      <c r="D28" s="30">
        <v>1.0604651162790697</v>
      </c>
      <c r="E28" s="15"/>
    </row>
    <row r="29" spans="1:5" s="11" customFormat="1" ht="19.5" customHeight="1">
      <c r="A29" s="15">
        <v>19</v>
      </c>
      <c r="B29" s="15">
        <v>2.25</v>
      </c>
      <c r="C29" s="15">
        <v>0.99</v>
      </c>
      <c r="D29" s="30">
        <v>0.99069767441860457</v>
      </c>
      <c r="E29" s="15"/>
    </row>
    <row r="30" spans="1:5" s="11" customFormat="1" ht="19.5" customHeight="1">
      <c r="A30" s="15">
        <v>20</v>
      </c>
      <c r="B30" s="15">
        <v>2.2400000000000002</v>
      </c>
      <c r="C30" s="15">
        <v>0.94</v>
      </c>
      <c r="D30" s="30">
        <v>0.99069767441860457</v>
      </c>
      <c r="E30" s="15"/>
    </row>
    <row r="31" spans="1:5" s="11" customFormat="1" ht="19.5" customHeight="1">
      <c r="A31" s="15">
        <v>21</v>
      </c>
      <c r="B31" s="15">
        <v>2.23</v>
      </c>
      <c r="C31" s="15">
        <v>1.03</v>
      </c>
      <c r="D31" s="30">
        <v>1.0325581395348837</v>
      </c>
      <c r="E31" s="15"/>
    </row>
    <row r="32" spans="1:5" s="11" customFormat="1" ht="19.5" customHeight="1">
      <c r="A32" s="15">
        <v>22</v>
      </c>
      <c r="B32" s="15">
        <v>2.2400000000000002</v>
      </c>
      <c r="C32" s="15">
        <v>0.75</v>
      </c>
      <c r="D32" s="30">
        <v>1.0186046511627906</v>
      </c>
      <c r="E32" s="15"/>
    </row>
    <row r="33" spans="1:5" s="11" customFormat="1" ht="19.5" customHeight="1">
      <c r="A33" s="15">
        <v>23</v>
      </c>
      <c r="B33" s="15">
        <v>2.2400000000000002</v>
      </c>
      <c r="C33" s="15">
        <v>0.76</v>
      </c>
      <c r="D33" s="30">
        <v>1.0604651162790697</v>
      </c>
      <c r="E33" s="15"/>
    </row>
    <row r="34" spans="1:5" s="11" customFormat="1" ht="19.5" customHeight="1">
      <c r="A34" s="15">
        <v>24</v>
      </c>
      <c r="B34" s="15">
        <v>2.23</v>
      </c>
      <c r="C34" s="15">
        <v>0.75</v>
      </c>
      <c r="D34" s="30">
        <v>1.0186046511627906</v>
      </c>
      <c r="E34" s="15"/>
    </row>
    <row r="35" spans="1:5">
      <c r="A35" s="45" t="s">
        <v>41</v>
      </c>
      <c r="B35" s="46">
        <v>2.23</v>
      </c>
      <c r="C35" s="46">
        <f>AVERAGE(C11:C34)</f>
        <v>0.96166666666666678</v>
      </c>
      <c r="D35" s="47">
        <f>AVERAGE(D11:D34)</f>
        <v>1</v>
      </c>
      <c r="E35" s="48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초량사옥 4층 축전지#1</vt:lpstr>
      <vt:lpstr>초량사옥 4층 축전지#4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효목사옥 4층 축전지 #3</vt:lpstr>
      <vt:lpstr>효목사옥 2층 축전지A</vt:lpstr>
      <vt:lpstr>효목사옥 2층 축전지C</vt:lpstr>
      <vt:lpstr>상주 냉림국사 축전지 D조</vt:lpstr>
      <vt:lpstr>김천국사 축전지 4조</vt:lpstr>
      <vt:lpstr>부산 송정국사 축전지#1</vt:lpstr>
      <vt:lpstr>제주 서귀국사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2026-04-23T06:25:26Z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