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9월\"/>
    </mc:Choice>
  </mc:AlternateContent>
  <xr:revisionPtr revIDLastSave="0" documentId="13_ncr:1_{639BE5ED-66B5-4742-9ECA-2CECC5860D72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센텀시티몰 UPS" sheetId="6" r:id="rId1"/>
    <sheet name="조작전원용" sheetId="14" r:id="rId2"/>
    <sheet name="발전기 시동용 A" sheetId="12" r:id="rId3"/>
    <sheet name="발전기 시동용 B" sheetId="15" r:id="rId4"/>
    <sheet name="발전기 시동용 C" sheetId="16" r:id="rId5"/>
  </sheets>
  <definedNames>
    <definedName name="_xlnm._FilterDatabase" localSheetId="2" hidden="1">'발전기 시동용 A'!$A$3:$I$7</definedName>
    <definedName name="_xlnm._FilterDatabase" localSheetId="3" hidden="1">'발전기 시동용 B'!$A$3:$I$7</definedName>
    <definedName name="_xlnm._FilterDatabase" localSheetId="4" hidden="1">'발전기 시동용 C'!$A$3:$I$7</definedName>
    <definedName name="_xlnm._FilterDatabase" localSheetId="0" hidden="1">'센텀시티몰 UPS'!$A$3:$I$49</definedName>
    <definedName name="_xlnm._FilterDatabase" localSheetId="1" hidden="1">조작전원용!$A$3:$I$12</definedName>
  </definedNames>
  <calcPr calcId="191029"/>
</workbook>
</file>

<file path=xl/calcChain.xml><?xml version="1.0" encoding="utf-8"?>
<calcChain xmlns="http://schemas.openxmlformats.org/spreadsheetml/2006/main">
  <c r="F8" i="12" l="1"/>
  <c r="E8" i="12"/>
  <c r="I52" i="6"/>
  <c r="I51" i="6"/>
  <c r="I50" i="6"/>
  <c r="F10" i="16"/>
  <c r="E10" i="16"/>
  <c r="F9" i="16"/>
  <c r="E9" i="16"/>
  <c r="F8" i="16"/>
  <c r="E8" i="16"/>
  <c r="I7" i="16"/>
  <c r="I6" i="16"/>
  <c r="I5" i="16"/>
  <c r="I4" i="16"/>
  <c r="I10" i="16" s="1"/>
  <c r="I9" i="16" l="1"/>
  <c r="I8" i="16"/>
  <c r="I49" i="6"/>
  <c r="I41" i="6"/>
  <c r="I42" i="6"/>
  <c r="I43" i="6"/>
  <c r="I44" i="6"/>
  <c r="I45" i="6"/>
  <c r="I46" i="6"/>
  <c r="I47" i="6"/>
  <c r="I48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" i="6"/>
  <c r="F10" i="15"/>
  <c r="E10" i="15"/>
  <c r="F9" i="15"/>
  <c r="E9" i="15"/>
  <c r="F8" i="15"/>
  <c r="E8" i="15"/>
  <c r="I7" i="15"/>
  <c r="I6" i="15"/>
  <c r="I5" i="15"/>
  <c r="I4" i="15"/>
  <c r="I10" i="15" l="1"/>
  <c r="I9" i="15"/>
  <c r="I8" i="15"/>
  <c r="I4" i="14"/>
  <c r="I5" i="14"/>
  <c r="I6" i="14"/>
  <c r="I7" i="14"/>
  <c r="I8" i="14"/>
  <c r="I9" i="14"/>
  <c r="I10" i="14"/>
  <c r="I11" i="14"/>
  <c r="I12" i="14"/>
  <c r="I15" i="14"/>
  <c r="E13" i="14"/>
  <c r="F13" i="14"/>
  <c r="E14" i="14"/>
  <c r="F14" i="14"/>
  <c r="E15" i="14"/>
  <c r="F15" i="14"/>
  <c r="I13" i="14" l="1"/>
  <c r="I14" i="14"/>
  <c r="F10" i="12"/>
  <c r="E10" i="12"/>
  <c r="F9" i="12"/>
  <c r="E9" i="12"/>
  <c r="I7" i="12"/>
  <c r="I6" i="12"/>
  <c r="I5" i="12"/>
  <c r="I4" i="12"/>
  <c r="I10" i="12" l="1"/>
  <c r="I8" i="12"/>
  <c r="I9" i="12"/>
  <c r="F52" i="6"/>
  <c r="E52" i="6"/>
  <c r="F51" i="6"/>
  <c r="E51" i="6"/>
  <c r="F50" i="6"/>
  <c r="E50" i="6"/>
</calcChain>
</file>

<file path=xl/sharedStrings.xml><?xml version="1.0" encoding="utf-8"?>
<sst xmlns="http://schemas.openxmlformats.org/spreadsheetml/2006/main" count="258" uniqueCount="49">
  <si>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</si>
  <si>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</si>
  <si>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</si>
  <si>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</si>
  <si>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</si>
  <si>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</si>
  <si>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</si>
  <si>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</si>
  <si>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</si>
  <si>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</si>
  <si>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</si>
  <si>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</si>
  <si>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</si>
  <si>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</si>
  <si>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</si>
  <si>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</si>
  <si>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</si>
  <si>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</si>
  <si>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</si>
  <si>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</si>
  <si>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발전기 시동용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</si>
  <si>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</si>
  <si>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</si>
  <si>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</si>
  <si>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</si>
  <si>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</si>
  <si>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</si>
  <si>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ESP200</t>
    <phoneticPr fontId="19" type="noConversion"/>
  </si>
  <si>
    <t>점검형태</t>
    <phoneticPr fontId="19" type="noConversion"/>
  </si>
  <si>
    <t>2</t>
  </si>
  <si>
    <t>1</t>
    <phoneticPr fontId="19" type="noConversion"/>
  </si>
  <si>
    <t>3</t>
  </si>
  <si>
    <t>4</t>
  </si>
  <si>
    <t>5</t>
  </si>
  <si>
    <t>6</t>
  </si>
  <si>
    <t>7</t>
  </si>
  <si>
    <t>8</t>
  </si>
  <si>
    <t>9</t>
  </si>
  <si>
    <t>신세계백화점 센텀시티점</t>
  </si>
  <si>
    <t>센텀시티몰 UPS</t>
    <phoneticPr fontId="19" type="noConversion"/>
  </si>
  <si>
    <t>AS</t>
    <phoneticPr fontId="19" type="noConversion"/>
  </si>
  <si>
    <r>
      <t>1. 내부저항상승으로 인한 AS요청
2.#38번 전지 전압 및 내부저항 : 37.60m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/ 11.01V
   →참고치 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1635% 수준
3. #38번 외 전지 전압 및 내부저항 : 이상없음
   →13.19~13.34V/EA / 2.22~2.48m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4.#38번 전지 무상교체 진행</t>
    </r>
    <phoneticPr fontId="19" type="noConversion"/>
  </si>
  <si>
    <t>2025.02.03</t>
    <phoneticPr fontId="19" type="noConversion"/>
  </si>
  <si>
    <t>1. BS차원에서 점검
2. 전지 전압 및 내부저항 : 이상없음
3. 정상운영</t>
    <phoneticPr fontId="19" type="noConversion"/>
  </si>
  <si>
    <t>RP200-12</t>
    <phoneticPr fontId="19" type="noConversion"/>
  </si>
  <si>
    <t>2024.07.18</t>
    <phoneticPr fontId="19" type="noConversion"/>
  </si>
  <si>
    <t>RP200-12</t>
    <phoneticPr fontId="19" type="noConversion"/>
  </si>
  <si>
    <t>2024.06.25</t>
    <phoneticPr fontId="19" type="noConversion"/>
  </si>
  <si>
    <t>2026.07.08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</si>
</sst>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2" fontId="23" fillId="34" borderId="10" xfId="0" applyNumberFormat="1" applyFont="1" applyFill="1" applyBorder="1" applyAlignment="1">
      <alignment horizontal="center" vertical="center"/>
    </xf>
    <xf numFmtId="177" fontId="23" fillId="34" borderId="10" xfId="0" applyNumberFormat="1" applyFont="1" applyFill="1" applyBorder="1" applyAlignment="1">
      <alignment horizontal="center" vertical="center"/>
    </xf>
    <xf numFmtId="178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9" fontId="23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g"/><Relationship Id="rId2" Type="http://schemas.openxmlformats.org/officeDocument/2006/relationships/image" Target="../media/image10.jpe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211231</xdr:colOff>
      <xdr:row>52</xdr:row>
      <xdr:rowOff>123265</xdr:rowOff>
    </xdr:from>
    <xdr:to>
      <xdr:col>8</xdr:col>
      <xdr:colOff>896470</xdr:colOff>
      <xdr:row>52</xdr:row>
      <xdr:rowOff>1370928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8F99C26-04DF-4B2D-B4E8-0AEFDCEE8C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62" t="35096" r="6580" b="12826"/>
        <a:stretch/>
      </xdr:blipFill>
      <xdr:spPr>
        <a:xfrm>
          <a:off x="6564966" y="10623177"/>
          <a:ext cx="2836769" cy="1247663"/>
        </a:xfrm>
        <a:prstGeom prst="rect">
          <a:avLst/>
        </a:prstGeom>
      </xdr:spPr>
    </xdr:pic>
    <xdr:clientData/>
  </xdr:twoCellAnchor>
  <xdr:twoCellAnchor editAs="oneCell">
    <xdr:from>
      <xdr:col>1</xdr:col>
      <xdr:colOff>598236</xdr:colOff>
      <xdr:row>53</xdr:row>
      <xdr:rowOff>181921</xdr:rowOff>
    </xdr:from>
    <xdr:to>
      <xdr:col>4</xdr:col>
      <xdr:colOff>397087</xdr:colOff>
      <xdr:row>53</xdr:row>
      <xdr:rowOff>2567389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D93D8CB-B7D1-4B81-B3B6-0A6296745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0030" y="12161009"/>
          <a:ext cx="3183028" cy="2385468"/>
        </a:xfrm>
        <a:prstGeom prst="rect">
          <a:avLst/>
        </a:prstGeom>
      </xdr:spPr>
    </xdr:pic>
    <xdr:clientData/>
  </xdr:twoCellAnchor>
  <xdr:twoCellAnchor editAs="oneCell">
    <xdr:from>
      <xdr:col>6</xdr:col>
      <xdr:colOff>190274</xdr:colOff>
      <xdr:row>53</xdr:row>
      <xdr:rowOff>209324</xdr:rowOff>
    </xdr:from>
    <xdr:to>
      <xdr:col>8</xdr:col>
      <xdr:colOff>851647</xdr:colOff>
      <xdr:row>53</xdr:row>
      <xdr:rowOff>1503268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CE93A18-385C-4CE3-AB06-F642420D47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42" t="30555" r="13601" b="20253"/>
        <a:stretch/>
      </xdr:blipFill>
      <xdr:spPr>
        <a:xfrm rot="10800000">
          <a:off x="6544009" y="12188412"/>
          <a:ext cx="2812903" cy="12939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297066</xdr:colOff>
      <xdr:row>16</xdr:row>
      <xdr:rowOff>59840</xdr:rowOff>
    </xdr:from>
    <xdr:to>
      <xdr:col>7</xdr:col>
      <xdr:colOff>907676</xdr:colOff>
      <xdr:row>16</xdr:row>
      <xdr:rowOff>2152693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B621924-7937-4B5D-B2FA-E1073C3C97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83"/>
        <a:stretch/>
      </xdr:blipFill>
      <xdr:spPr>
        <a:xfrm>
          <a:off x="6785272" y="5808458"/>
          <a:ext cx="1462257" cy="2092853"/>
        </a:xfrm>
        <a:prstGeom prst="rect">
          <a:avLst/>
        </a:prstGeom>
      </xdr:spPr>
    </xdr:pic>
    <xdr:clientData/>
  </xdr:twoCellAnchor>
  <xdr:twoCellAnchor editAs="oneCell">
    <xdr:from>
      <xdr:col>1</xdr:col>
      <xdr:colOff>396017</xdr:colOff>
      <xdr:row>16</xdr:row>
      <xdr:rowOff>124948</xdr:rowOff>
    </xdr:from>
    <xdr:to>
      <xdr:col>4</xdr:col>
      <xdr:colOff>338890</xdr:colOff>
      <xdr:row>16</xdr:row>
      <xdr:rowOff>1936712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5E487D3-7DE3-483C-A2A8-F3FD6BB370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21" t="32005" r="37493" b="19236"/>
        <a:stretch/>
      </xdr:blipFill>
      <xdr:spPr>
        <a:xfrm rot="16200000">
          <a:off x="2352689" y="5048688"/>
          <a:ext cx="1811764" cy="3461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144367</xdr:colOff>
      <xdr:row>11</xdr:row>
      <xdr:rowOff>132566</xdr:rowOff>
    </xdr:from>
    <xdr:to>
      <xdr:col>8</xdr:col>
      <xdr:colOff>998950</xdr:colOff>
      <xdr:row>11</xdr:row>
      <xdr:rowOff>1826560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5B87AE6-0DAA-42E4-85B7-E6FD24682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7249" y="3427095"/>
          <a:ext cx="3006113" cy="1693994"/>
        </a:xfrm>
        <a:prstGeom prst="rect">
          <a:avLst/>
        </a:prstGeom>
      </xdr:spPr>
    </xdr:pic>
    <xdr:clientData/>
  </xdr:twoCellAnchor>
  <xdr:twoCellAnchor editAs="oneCell">
    <xdr:from>
      <xdr:col>1</xdr:col>
      <xdr:colOff>728382</xdr:colOff>
      <xdr:row>11</xdr:row>
      <xdr:rowOff>235324</xdr:rowOff>
    </xdr:from>
    <xdr:to>
      <xdr:col>3</xdr:col>
      <xdr:colOff>648037</xdr:colOff>
      <xdr:row>11</xdr:row>
      <xdr:rowOff>1763047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355F7D5-306B-4978-A6D6-8B54D4E102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913" t="12318" r="27053" b="59499"/>
        <a:stretch/>
      </xdr:blipFill>
      <xdr:spPr>
        <a:xfrm rot="10800000">
          <a:off x="1860176" y="3529853"/>
          <a:ext cx="2519420" cy="152772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191204</xdr:colOff>
      <xdr:row>11</xdr:row>
      <xdr:rowOff>207725</xdr:rowOff>
    </xdr:from>
    <xdr:to>
      <xdr:col>8</xdr:col>
      <xdr:colOff>914178</xdr:colOff>
      <xdr:row>11</xdr:row>
      <xdr:rowOff>1811542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3B8DE7C-83A0-4FC8-B54E-EBFFB1D07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79429" y="2866911"/>
          <a:ext cx="1603817" cy="2874504"/>
        </a:xfrm>
        <a:prstGeom prst="rect">
          <a:avLst/>
        </a:prstGeom>
      </xdr:spPr>
    </xdr:pic>
    <xdr:clientData/>
  </xdr:twoCellAnchor>
  <xdr:twoCellAnchor editAs="oneCell">
    <xdr:from>
      <xdr:col>1</xdr:col>
      <xdr:colOff>679747</xdr:colOff>
      <xdr:row>11</xdr:row>
      <xdr:rowOff>201704</xdr:rowOff>
    </xdr:from>
    <xdr:to>
      <xdr:col>3</xdr:col>
      <xdr:colOff>601307</xdr:colOff>
      <xdr:row>11</xdr:row>
      <xdr:rowOff>1727522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A8D8BB6-1B11-48EA-969E-994E9C97EE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913" t="12318" r="27053" b="59499"/>
        <a:stretch/>
      </xdr:blipFill>
      <xdr:spPr>
        <a:xfrm rot="10800000">
          <a:off x="1811541" y="3496233"/>
          <a:ext cx="2521325" cy="152581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26222</xdr:colOff>
      <xdr:row>11</xdr:row>
      <xdr:rowOff>369795</xdr:rowOff>
    </xdr:from>
    <xdr:to>
      <xdr:col>7</xdr:col>
      <xdr:colOff>169993</xdr:colOff>
      <xdr:row>11</xdr:row>
      <xdr:rowOff>1432441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945592E-10ED-4A1C-8B82-F43BBE0004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280" t="56296" r="42690" b="33325"/>
        <a:stretch/>
      </xdr:blipFill>
      <xdr:spPr>
        <a:xfrm>
          <a:off x="6279104" y="3664324"/>
          <a:ext cx="995418" cy="1062646"/>
        </a:xfrm>
        <a:prstGeom prst="rect">
          <a:avLst/>
        </a:prstGeom>
      </xdr:spPr>
    </xdr:pic>
    <xdr:clientData/>
  </xdr:twoCellAnchor>
  <xdr:twoCellAnchor editAs="oneCell">
    <xdr:from>
      <xdr:col>7</xdr:col>
      <xdr:colOff>293259</xdr:colOff>
      <xdr:row>10</xdr:row>
      <xdr:rowOff>772981</xdr:rowOff>
    </xdr:from>
    <xdr:to>
      <xdr:col>8</xdr:col>
      <xdr:colOff>1010434</xdr:colOff>
      <xdr:row>12</xdr:row>
      <xdr:rowOff>25423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1450E80-798E-4EA5-97B6-A7F24FE78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92" t="29249" r="12806" b="25502"/>
        <a:stretch/>
      </xdr:blipFill>
      <xdr:spPr>
        <a:xfrm>
          <a:off x="7397788" y="3271893"/>
          <a:ext cx="2017058" cy="2087530"/>
        </a:xfrm>
        <a:prstGeom prst="rect">
          <a:avLst/>
        </a:prstGeom>
      </xdr:spPr>
    </xdr:pic>
    <xdr:clientData/>
  </xdr:twoCellAnchor>
  <xdr:twoCellAnchor editAs="oneCell">
    <xdr:from>
      <xdr:col>1</xdr:col>
      <xdr:colOff>446331</xdr:colOff>
      <xdr:row>11</xdr:row>
      <xdr:rowOff>87740</xdr:rowOff>
    </xdr:from>
    <xdr:to>
      <xdr:col>4</xdr:col>
      <xdr:colOff>87741</xdr:colOff>
      <xdr:row>11</xdr:row>
      <xdr:rowOff>1905000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B58C998-6CB9-4BDB-8469-320C643E8D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303" t="41709" r="27558" b="31238"/>
        <a:stretch/>
      </xdr:blipFill>
      <xdr:spPr>
        <a:xfrm>
          <a:off x="1578125" y="3382269"/>
          <a:ext cx="2924734" cy="1817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8"/>
  <sheetViews>
    <sheetView tabSelected="1" zoomScale="85" zoomScaleNormal="85" workbookViewId="0">
      <selection activeCell="K44" sqref="K44"/>
    </sheetView>
  </sheetViews>
  <sheetFormatPr defaultColWidth="9" defaultRowHeight="15" x14ac:dyDescent="0.4"/>
  <cols>
    <col min="1" max="1" width="14.8984375" style="10" customWidth="1"/>
    <col min="2" max="2" width="21.09765625" style="10" bestFit="1" customWidth="1"/>
    <col min="3" max="3" width="14.199218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1" t="s">
        <v>0</v>
      </c>
      <c r="B2" s="21" t="s">
        <v>27</v>
      </c>
      <c r="C2" s="21" t="s">
        <v>1</v>
      </c>
      <c r="D2" s="61" t="s">
        <v>48</v>
      </c>
      <c r="E2" s="62"/>
      <c r="F2" s="13" t="s">
        <v>28</v>
      </c>
      <c r="G2" s="17" t="s">
        <v>40</v>
      </c>
      <c r="H2" s="21" t="s">
        <v>6</v>
      </c>
      <c r="I2" s="13">
        <v>46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24</v>
      </c>
      <c r="G3" s="15" t="s">
        <v>8</v>
      </c>
      <c r="H3" s="19" t="s">
        <v>13</v>
      </c>
      <c r="I3" s="20" t="s">
        <v>14</v>
      </c>
    </row>
    <row r="4" spans="1:9" x14ac:dyDescent="0.4">
      <c r="A4" s="51">
        <v>46266</v>
      </c>
      <c r="B4" s="50" t="s">
        <v>38</v>
      </c>
      <c r="C4" s="50" t="s">
        <v>39</v>
      </c>
      <c r="D4" s="3">
        <v>1</v>
      </c>
      <c r="E4" s="14">
        <v>13.27</v>
      </c>
      <c r="F4" s="53">
        <v>2.4300000000000002</v>
      </c>
      <c r="G4" s="52">
        <v>28</v>
      </c>
      <c r="H4" s="53">
        <v>2.2999999999999998</v>
      </c>
      <c r="I4" s="55">
        <f>F4/H4</f>
        <v>1.0565217391304349</v>
      </c>
    </row>
    <row r="5" spans="1:9" x14ac:dyDescent="0.4">
      <c r="A5" s="51">
        <v>46266</v>
      </c>
      <c r="B5" s="50" t="s">
        <v>38</v>
      </c>
      <c r="C5" s="50" t="s">
        <v>39</v>
      </c>
      <c r="D5" s="3">
        <v>2</v>
      </c>
      <c r="E5" s="14">
        <v>13.26</v>
      </c>
      <c r="F5" s="53">
        <v>2.2000000000000002</v>
      </c>
      <c r="G5" s="52">
        <v>28</v>
      </c>
      <c r="H5" s="53">
        <v>2.2999999999999998</v>
      </c>
      <c r="I5" s="55">
        <f t="shared" ref="I5:I52" si="0">F5/H5</f>
        <v>0.95652173913043492</v>
      </c>
    </row>
    <row r="6" spans="1:9" x14ac:dyDescent="0.4">
      <c r="A6" s="51">
        <v>46266</v>
      </c>
      <c r="B6" s="50" t="s">
        <v>38</v>
      </c>
      <c r="C6" s="50" t="s">
        <v>39</v>
      </c>
      <c r="D6" s="3">
        <v>3</v>
      </c>
      <c r="E6" s="14">
        <v>13.26</v>
      </c>
      <c r="F6" s="53">
        <v>2.2999999999999998</v>
      </c>
      <c r="G6" s="52">
        <v>28</v>
      </c>
      <c r="H6" s="53">
        <v>2.2999999999999998</v>
      </c>
      <c r="I6" s="55">
        <f t="shared" si="0"/>
        <v>1</v>
      </c>
    </row>
    <row r="7" spans="1:9" x14ac:dyDescent="0.4">
      <c r="A7" s="51">
        <v>46266</v>
      </c>
      <c r="B7" s="50" t="s">
        <v>38</v>
      </c>
      <c r="C7" s="50" t="s">
        <v>39</v>
      </c>
      <c r="D7" s="3">
        <v>4</v>
      </c>
      <c r="E7" s="14">
        <v>13.26</v>
      </c>
      <c r="F7" s="53">
        <v>2.2599999999999998</v>
      </c>
      <c r="G7" s="52">
        <v>28</v>
      </c>
      <c r="H7" s="53">
        <v>2.2999999999999998</v>
      </c>
      <c r="I7" s="55">
        <f t="shared" si="0"/>
        <v>0.9826086956521739</v>
      </c>
    </row>
    <row r="8" spans="1:9" x14ac:dyDescent="0.4">
      <c r="A8" s="51">
        <v>46266</v>
      </c>
      <c r="B8" s="50" t="s">
        <v>38</v>
      </c>
      <c r="C8" s="50" t="s">
        <v>39</v>
      </c>
      <c r="D8" s="3">
        <v>5</v>
      </c>
      <c r="E8" s="14">
        <v>13.26</v>
      </c>
      <c r="F8" s="53">
        <v>2.11</v>
      </c>
      <c r="G8" s="52">
        <v>28</v>
      </c>
      <c r="H8" s="53">
        <v>2.2999999999999998</v>
      </c>
      <c r="I8" s="55">
        <f t="shared" si="0"/>
        <v>0.91739130434782612</v>
      </c>
    </row>
    <row r="9" spans="1:9" x14ac:dyDescent="0.4">
      <c r="A9" s="51">
        <v>46266</v>
      </c>
      <c r="B9" s="50" t="s">
        <v>38</v>
      </c>
      <c r="C9" s="50" t="s">
        <v>39</v>
      </c>
      <c r="D9" s="3">
        <v>6</v>
      </c>
      <c r="E9" s="14">
        <v>13.27</v>
      </c>
      <c r="F9" s="53">
        <v>2.33</v>
      </c>
      <c r="G9" s="52">
        <v>28</v>
      </c>
      <c r="H9" s="53">
        <v>2.2999999999999998</v>
      </c>
      <c r="I9" s="55">
        <f t="shared" si="0"/>
        <v>1.0130434782608697</v>
      </c>
    </row>
    <row r="10" spans="1:9" x14ac:dyDescent="0.4">
      <c r="A10" s="51">
        <v>46266</v>
      </c>
      <c r="B10" s="50" t="s">
        <v>38</v>
      </c>
      <c r="C10" s="50" t="s">
        <v>39</v>
      </c>
      <c r="D10" s="3">
        <v>7</v>
      </c>
      <c r="E10" s="14">
        <v>13.25</v>
      </c>
      <c r="F10" s="53">
        <v>2.25</v>
      </c>
      <c r="G10" s="52">
        <v>28</v>
      </c>
      <c r="H10" s="53">
        <v>2.2999999999999998</v>
      </c>
      <c r="I10" s="55">
        <f t="shared" si="0"/>
        <v>0.97826086956521752</v>
      </c>
    </row>
    <row r="11" spans="1:9" x14ac:dyDescent="0.4">
      <c r="A11" s="51">
        <v>46266</v>
      </c>
      <c r="B11" s="50" t="s">
        <v>38</v>
      </c>
      <c r="C11" s="50" t="s">
        <v>39</v>
      </c>
      <c r="D11" s="3">
        <v>8</v>
      </c>
      <c r="E11" s="14">
        <v>13.27</v>
      </c>
      <c r="F11" s="53">
        <v>2.3199999999999998</v>
      </c>
      <c r="G11" s="52">
        <v>28</v>
      </c>
      <c r="H11" s="53">
        <v>2.2999999999999998</v>
      </c>
      <c r="I11" s="55">
        <f t="shared" si="0"/>
        <v>1.008695652173913</v>
      </c>
    </row>
    <row r="12" spans="1:9" x14ac:dyDescent="0.4">
      <c r="A12" s="51">
        <v>46266</v>
      </c>
      <c r="B12" s="50" t="s">
        <v>38</v>
      </c>
      <c r="C12" s="50" t="s">
        <v>39</v>
      </c>
      <c r="D12" s="3">
        <v>9</v>
      </c>
      <c r="E12" s="14">
        <v>13.29</v>
      </c>
      <c r="F12" s="53">
        <v>2.3199999999999998</v>
      </c>
      <c r="G12" s="52">
        <v>28</v>
      </c>
      <c r="H12" s="53">
        <v>2.2999999999999998</v>
      </c>
      <c r="I12" s="55">
        <f t="shared" si="0"/>
        <v>1.008695652173913</v>
      </c>
    </row>
    <row r="13" spans="1:9" x14ac:dyDescent="0.4">
      <c r="A13" s="51">
        <v>46266</v>
      </c>
      <c r="B13" s="50" t="s">
        <v>38</v>
      </c>
      <c r="C13" s="50" t="s">
        <v>39</v>
      </c>
      <c r="D13" s="3">
        <v>10</v>
      </c>
      <c r="E13" s="14">
        <v>13.27</v>
      </c>
      <c r="F13" s="53">
        <v>2.13</v>
      </c>
      <c r="G13" s="52">
        <v>28</v>
      </c>
      <c r="H13" s="53">
        <v>2.2999999999999998</v>
      </c>
      <c r="I13" s="55">
        <f t="shared" si="0"/>
        <v>0.92608695652173911</v>
      </c>
    </row>
    <row r="14" spans="1:9" x14ac:dyDescent="0.4">
      <c r="A14" s="51">
        <v>46266</v>
      </c>
      <c r="B14" s="50" t="s">
        <v>38</v>
      </c>
      <c r="C14" s="50" t="s">
        <v>39</v>
      </c>
      <c r="D14" s="3">
        <v>11</v>
      </c>
      <c r="E14" s="14">
        <v>13.27</v>
      </c>
      <c r="F14" s="53">
        <v>2.15</v>
      </c>
      <c r="G14" s="52">
        <v>28</v>
      </c>
      <c r="H14" s="53">
        <v>2.2999999999999998</v>
      </c>
      <c r="I14" s="55">
        <f t="shared" si="0"/>
        <v>0.93478260869565222</v>
      </c>
    </row>
    <row r="15" spans="1:9" x14ac:dyDescent="0.4">
      <c r="A15" s="51">
        <v>46266</v>
      </c>
      <c r="B15" s="50" t="s">
        <v>38</v>
      </c>
      <c r="C15" s="50" t="s">
        <v>39</v>
      </c>
      <c r="D15" s="3">
        <v>12</v>
      </c>
      <c r="E15" s="14">
        <v>13.3</v>
      </c>
      <c r="F15" s="53">
        <v>2.48</v>
      </c>
      <c r="G15" s="52">
        <v>28</v>
      </c>
      <c r="H15" s="53">
        <v>2.2999999999999998</v>
      </c>
      <c r="I15" s="55">
        <f t="shared" si="0"/>
        <v>1.0782608695652174</v>
      </c>
    </row>
    <row r="16" spans="1:9" x14ac:dyDescent="0.4">
      <c r="A16" s="51">
        <v>46266</v>
      </c>
      <c r="B16" s="50" t="s">
        <v>38</v>
      </c>
      <c r="C16" s="50" t="s">
        <v>39</v>
      </c>
      <c r="D16" s="3">
        <v>13</v>
      </c>
      <c r="E16" s="14">
        <v>13.34</v>
      </c>
      <c r="F16" s="53">
        <v>2.16</v>
      </c>
      <c r="G16" s="52">
        <v>28</v>
      </c>
      <c r="H16" s="53">
        <v>2.2999999999999998</v>
      </c>
      <c r="I16" s="55">
        <f t="shared" si="0"/>
        <v>0.93913043478260883</v>
      </c>
    </row>
    <row r="17" spans="1:9" x14ac:dyDescent="0.4">
      <c r="A17" s="51">
        <v>46266</v>
      </c>
      <c r="B17" s="50" t="s">
        <v>38</v>
      </c>
      <c r="C17" s="50" t="s">
        <v>39</v>
      </c>
      <c r="D17" s="3">
        <v>14</v>
      </c>
      <c r="E17" s="14">
        <v>13.28</v>
      </c>
      <c r="F17" s="53">
        <v>2.15</v>
      </c>
      <c r="G17" s="52">
        <v>28</v>
      </c>
      <c r="H17" s="53">
        <v>2.2999999999999998</v>
      </c>
      <c r="I17" s="55">
        <f t="shared" si="0"/>
        <v>0.93478260869565222</v>
      </c>
    </row>
    <row r="18" spans="1:9" x14ac:dyDescent="0.4">
      <c r="A18" s="51">
        <v>46266</v>
      </c>
      <c r="B18" s="50" t="s">
        <v>38</v>
      </c>
      <c r="C18" s="50" t="s">
        <v>39</v>
      </c>
      <c r="D18" s="3">
        <v>15</v>
      </c>
      <c r="E18" s="14">
        <v>13.3</v>
      </c>
      <c r="F18" s="53">
        <v>2.15</v>
      </c>
      <c r="G18" s="52">
        <v>28</v>
      </c>
      <c r="H18" s="53">
        <v>2.2999999999999998</v>
      </c>
      <c r="I18" s="55">
        <f t="shared" si="0"/>
        <v>0.93478260869565222</v>
      </c>
    </row>
    <row r="19" spans="1:9" x14ac:dyDescent="0.4">
      <c r="A19" s="51">
        <v>46266</v>
      </c>
      <c r="B19" s="50" t="s">
        <v>38</v>
      </c>
      <c r="C19" s="50" t="s">
        <v>39</v>
      </c>
      <c r="D19" s="3">
        <v>16</v>
      </c>
      <c r="E19" s="5">
        <v>13.27</v>
      </c>
      <c r="F19" s="5">
        <v>2.38</v>
      </c>
      <c r="G19" s="52">
        <v>28</v>
      </c>
      <c r="H19" s="53">
        <v>2.2999999999999998</v>
      </c>
      <c r="I19" s="55">
        <f t="shared" si="0"/>
        <v>1.0347826086956522</v>
      </c>
    </row>
    <row r="20" spans="1:9" x14ac:dyDescent="0.4">
      <c r="A20" s="51">
        <v>46266</v>
      </c>
      <c r="B20" s="50" t="s">
        <v>38</v>
      </c>
      <c r="C20" s="50" t="s">
        <v>39</v>
      </c>
      <c r="D20" s="3">
        <v>17</v>
      </c>
      <c r="E20" s="5">
        <v>13.29</v>
      </c>
      <c r="F20" s="5">
        <v>2.21</v>
      </c>
      <c r="G20" s="52">
        <v>28</v>
      </c>
      <c r="H20" s="53">
        <v>2.2999999999999998</v>
      </c>
      <c r="I20" s="55">
        <f t="shared" si="0"/>
        <v>0.96086956521739131</v>
      </c>
    </row>
    <row r="21" spans="1:9" x14ac:dyDescent="0.4">
      <c r="A21" s="51">
        <v>46266</v>
      </c>
      <c r="B21" s="50" t="s">
        <v>38</v>
      </c>
      <c r="C21" s="50" t="s">
        <v>39</v>
      </c>
      <c r="D21" s="3">
        <v>18</v>
      </c>
      <c r="E21" s="5">
        <v>13.28</v>
      </c>
      <c r="F21" s="5">
        <v>2.06</v>
      </c>
      <c r="G21" s="52">
        <v>28</v>
      </c>
      <c r="H21" s="53">
        <v>2.2999999999999998</v>
      </c>
      <c r="I21" s="55">
        <f t="shared" si="0"/>
        <v>0.89565217391304353</v>
      </c>
    </row>
    <row r="22" spans="1:9" x14ac:dyDescent="0.4">
      <c r="A22" s="51">
        <v>46266</v>
      </c>
      <c r="B22" s="50" t="s">
        <v>38</v>
      </c>
      <c r="C22" s="50" t="s">
        <v>39</v>
      </c>
      <c r="D22" s="3">
        <v>19</v>
      </c>
      <c r="E22" s="5">
        <v>13.28</v>
      </c>
      <c r="F22" s="5">
        <v>2.23</v>
      </c>
      <c r="G22" s="52">
        <v>28</v>
      </c>
      <c r="H22" s="53">
        <v>2.2999999999999998</v>
      </c>
      <c r="I22" s="55">
        <f t="shared" si="0"/>
        <v>0.96956521739130441</v>
      </c>
    </row>
    <row r="23" spans="1:9" x14ac:dyDescent="0.4">
      <c r="A23" s="51">
        <v>46266</v>
      </c>
      <c r="B23" s="50" t="s">
        <v>38</v>
      </c>
      <c r="C23" s="50" t="s">
        <v>39</v>
      </c>
      <c r="D23" s="3">
        <v>20</v>
      </c>
      <c r="E23" s="5">
        <v>13.25</v>
      </c>
      <c r="F23" s="5">
        <v>2.15</v>
      </c>
      <c r="G23" s="52">
        <v>28</v>
      </c>
      <c r="H23" s="53">
        <v>2.2999999999999998</v>
      </c>
      <c r="I23" s="55">
        <f t="shared" si="0"/>
        <v>0.93478260869565222</v>
      </c>
    </row>
    <row r="24" spans="1:9" x14ac:dyDescent="0.4">
      <c r="A24" s="51">
        <v>46266</v>
      </c>
      <c r="B24" s="50" t="s">
        <v>38</v>
      </c>
      <c r="C24" s="50" t="s">
        <v>39</v>
      </c>
      <c r="D24" s="3">
        <v>21</v>
      </c>
      <c r="E24" s="5">
        <v>13.26</v>
      </c>
      <c r="F24" s="5">
        <v>2.29</v>
      </c>
      <c r="G24" s="52">
        <v>28</v>
      </c>
      <c r="H24" s="53">
        <v>2.2999999999999998</v>
      </c>
      <c r="I24" s="55">
        <f t="shared" si="0"/>
        <v>0.99565217391304361</v>
      </c>
    </row>
    <row r="25" spans="1:9" x14ac:dyDescent="0.4">
      <c r="A25" s="51">
        <v>46266</v>
      </c>
      <c r="B25" s="50" t="s">
        <v>38</v>
      </c>
      <c r="C25" s="50" t="s">
        <v>39</v>
      </c>
      <c r="D25" s="3">
        <v>22</v>
      </c>
      <c r="E25" s="14">
        <v>13.24</v>
      </c>
      <c r="F25" s="53">
        <v>2.2400000000000002</v>
      </c>
      <c r="G25" s="52">
        <v>28</v>
      </c>
      <c r="H25" s="53">
        <v>2.2999999999999998</v>
      </c>
      <c r="I25" s="55">
        <f t="shared" si="0"/>
        <v>0.97391304347826102</v>
      </c>
    </row>
    <row r="26" spans="1:9" x14ac:dyDescent="0.4">
      <c r="A26" s="51">
        <v>46266</v>
      </c>
      <c r="B26" s="50" t="s">
        <v>38</v>
      </c>
      <c r="C26" s="50" t="s">
        <v>39</v>
      </c>
      <c r="D26" s="3">
        <v>23</v>
      </c>
      <c r="E26" s="14">
        <v>13.26</v>
      </c>
      <c r="F26" s="53">
        <v>2.08</v>
      </c>
      <c r="G26" s="52">
        <v>28</v>
      </c>
      <c r="H26" s="53">
        <v>2.2999999999999998</v>
      </c>
      <c r="I26" s="55">
        <f t="shared" si="0"/>
        <v>0.90434782608695663</v>
      </c>
    </row>
    <row r="27" spans="1:9" x14ac:dyDescent="0.4">
      <c r="A27" s="51">
        <v>46266</v>
      </c>
      <c r="B27" s="50" t="s">
        <v>38</v>
      </c>
      <c r="C27" s="50" t="s">
        <v>39</v>
      </c>
      <c r="D27" s="3">
        <v>24</v>
      </c>
      <c r="E27" s="14">
        <v>13.24</v>
      </c>
      <c r="F27" s="53">
        <v>2.2200000000000002</v>
      </c>
      <c r="G27" s="52">
        <v>28</v>
      </c>
      <c r="H27" s="53">
        <v>2.2999999999999998</v>
      </c>
      <c r="I27" s="55">
        <f t="shared" si="0"/>
        <v>0.96521739130434803</v>
      </c>
    </row>
    <row r="28" spans="1:9" x14ac:dyDescent="0.4">
      <c r="A28" s="51">
        <v>46266</v>
      </c>
      <c r="B28" s="50" t="s">
        <v>38</v>
      </c>
      <c r="C28" s="50" t="s">
        <v>39</v>
      </c>
      <c r="D28" s="3">
        <v>25</v>
      </c>
      <c r="E28" s="14">
        <v>13.25</v>
      </c>
      <c r="F28" s="53">
        <v>2.25</v>
      </c>
      <c r="G28" s="52">
        <v>28</v>
      </c>
      <c r="H28" s="53">
        <v>2.2999999999999998</v>
      </c>
      <c r="I28" s="55">
        <f t="shared" si="0"/>
        <v>0.97826086956521752</v>
      </c>
    </row>
    <row r="29" spans="1:9" x14ac:dyDescent="0.4">
      <c r="A29" s="51">
        <v>46266</v>
      </c>
      <c r="B29" s="50" t="s">
        <v>38</v>
      </c>
      <c r="C29" s="50" t="s">
        <v>39</v>
      </c>
      <c r="D29" s="3">
        <v>26</v>
      </c>
      <c r="E29" s="14">
        <v>13.24</v>
      </c>
      <c r="F29" s="53">
        <v>2.23</v>
      </c>
      <c r="G29" s="52">
        <v>28</v>
      </c>
      <c r="H29" s="53">
        <v>2.2999999999999998</v>
      </c>
      <c r="I29" s="55">
        <f t="shared" si="0"/>
        <v>0.96956521739130441</v>
      </c>
    </row>
    <row r="30" spans="1:9" x14ac:dyDescent="0.4">
      <c r="A30" s="51">
        <v>46266</v>
      </c>
      <c r="B30" s="50" t="s">
        <v>38</v>
      </c>
      <c r="C30" s="50" t="s">
        <v>39</v>
      </c>
      <c r="D30" s="3">
        <v>27</v>
      </c>
      <c r="E30" s="14">
        <v>13.24</v>
      </c>
      <c r="F30" s="53">
        <v>2.25</v>
      </c>
      <c r="G30" s="52">
        <v>28</v>
      </c>
      <c r="H30" s="53">
        <v>2.2999999999999998</v>
      </c>
      <c r="I30" s="55">
        <f t="shared" si="0"/>
        <v>0.97826086956521752</v>
      </c>
    </row>
    <row r="31" spans="1:9" x14ac:dyDescent="0.4">
      <c r="A31" s="51">
        <v>46266</v>
      </c>
      <c r="B31" s="50" t="s">
        <v>38</v>
      </c>
      <c r="C31" s="50" t="s">
        <v>39</v>
      </c>
      <c r="D31" s="3">
        <v>28</v>
      </c>
      <c r="E31" s="14">
        <v>13.19</v>
      </c>
      <c r="F31" s="53">
        <v>2.23</v>
      </c>
      <c r="G31" s="52">
        <v>28</v>
      </c>
      <c r="H31" s="53">
        <v>2.2999999999999998</v>
      </c>
      <c r="I31" s="55">
        <f t="shared" si="0"/>
        <v>0.96956521739130441</v>
      </c>
    </row>
    <row r="32" spans="1:9" x14ac:dyDescent="0.4">
      <c r="A32" s="51">
        <v>46266</v>
      </c>
      <c r="B32" s="50" t="s">
        <v>38</v>
      </c>
      <c r="C32" s="50" t="s">
        <v>39</v>
      </c>
      <c r="D32" s="3">
        <v>29</v>
      </c>
      <c r="E32" s="14">
        <v>13.24</v>
      </c>
      <c r="F32" s="53">
        <v>2.3199999999999998</v>
      </c>
      <c r="G32" s="52">
        <v>28</v>
      </c>
      <c r="H32" s="53">
        <v>2.2999999999999998</v>
      </c>
      <c r="I32" s="55">
        <f t="shared" si="0"/>
        <v>1.008695652173913</v>
      </c>
    </row>
    <row r="33" spans="1:9" x14ac:dyDescent="0.4">
      <c r="A33" s="51">
        <v>46266</v>
      </c>
      <c r="B33" s="50" t="s">
        <v>38</v>
      </c>
      <c r="C33" s="50" t="s">
        <v>39</v>
      </c>
      <c r="D33" s="3">
        <v>30</v>
      </c>
      <c r="E33" s="14">
        <v>13.21</v>
      </c>
      <c r="F33" s="53">
        <v>2.34</v>
      </c>
      <c r="G33" s="52">
        <v>28</v>
      </c>
      <c r="H33" s="53">
        <v>2.2999999999999998</v>
      </c>
      <c r="I33" s="55">
        <f t="shared" si="0"/>
        <v>1.0173913043478262</v>
      </c>
    </row>
    <row r="34" spans="1:9" x14ac:dyDescent="0.4">
      <c r="A34" s="51">
        <v>46266</v>
      </c>
      <c r="B34" s="50" t="s">
        <v>38</v>
      </c>
      <c r="C34" s="50" t="s">
        <v>39</v>
      </c>
      <c r="D34" s="3">
        <v>31</v>
      </c>
      <c r="E34" s="14">
        <v>13.23</v>
      </c>
      <c r="F34" s="53">
        <v>2.27</v>
      </c>
      <c r="G34" s="52">
        <v>28</v>
      </c>
      <c r="H34" s="53">
        <v>2.2999999999999998</v>
      </c>
      <c r="I34" s="55">
        <f t="shared" si="0"/>
        <v>0.98695652173913051</v>
      </c>
    </row>
    <row r="35" spans="1:9" x14ac:dyDescent="0.4">
      <c r="A35" s="51">
        <v>46266</v>
      </c>
      <c r="B35" s="50" t="s">
        <v>38</v>
      </c>
      <c r="C35" s="50" t="s">
        <v>39</v>
      </c>
      <c r="D35" s="3">
        <v>32</v>
      </c>
      <c r="E35" s="14">
        <v>13.25</v>
      </c>
      <c r="F35" s="53">
        <v>2.34</v>
      </c>
      <c r="G35" s="52">
        <v>28</v>
      </c>
      <c r="H35" s="53">
        <v>2.2999999999999998</v>
      </c>
      <c r="I35" s="55">
        <f t="shared" si="0"/>
        <v>1.0173913043478262</v>
      </c>
    </row>
    <row r="36" spans="1:9" x14ac:dyDescent="0.4">
      <c r="A36" s="51">
        <v>46266</v>
      </c>
      <c r="B36" s="50" t="s">
        <v>38</v>
      </c>
      <c r="C36" s="50" t="s">
        <v>39</v>
      </c>
      <c r="D36" s="3">
        <v>33</v>
      </c>
      <c r="E36" s="14">
        <v>13.23</v>
      </c>
      <c r="F36" s="53">
        <v>2.13</v>
      </c>
      <c r="G36" s="52">
        <v>28</v>
      </c>
      <c r="H36" s="53">
        <v>2.2999999999999998</v>
      </c>
      <c r="I36" s="55">
        <f t="shared" si="0"/>
        <v>0.92608695652173911</v>
      </c>
    </row>
    <row r="37" spans="1:9" x14ac:dyDescent="0.4">
      <c r="A37" s="51">
        <v>46266</v>
      </c>
      <c r="B37" s="50" t="s">
        <v>38</v>
      </c>
      <c r="C37" s="50" t="s">
        <v>39</v>
      </c>
      <c r="D37" s="3">
        <v>34</v>
      </c>
      <c r="E37" s="14">
        <v>13.25</v>
      </c>
      <c r="F37" s="53">
        <v>2.2599999999999998</v>
      </c>
      <c r="G37" s="52">
        <v>28</v>
      </c>
      <c r="H37" s="53">
        <v>2.2999999999999998</v>
      </c>
      <c r="I37" s="55">
        <f t="shared" si="0"/>
        <v>0.9826086956521739</v>
      </c>
    </row>
    <row r="38" spans="1:9" x14ac:dyDescent="0.4">
      <c r="A38" s="51">
        <v>46266</v>
      </c>
      <c r="B38" s="50" t="s">
        <v>38</v>
      </c>
      <c r="C38" s="50" t="s">
        <v>39</v>
      </c>
      <c r="D38" s="3">
        <v>35</v>
      </c>
      <c r="E38" s="14">
        <v>13.26</v>
      </c>
      <c r="F38" s="53">
        <v>2.23</v>
      </c>
      <c r="G38" s="52">
        <v>28</v>
      </c>
      <c r="H38" s="53">
        <v>2.2999999999999998</v>
      </c>
      <c r="I38" s="55">
        <f t="shared" si="0"/>
        <v>0.96956521739130441</v>
      </c>
    </row>
    <row r="39" spans="1:9" x14ac:dyDescent="0.4">
      <c r="A39" s="51">
        <v>46266</v>
      </c>
      <c r="B39" s="50" t="s">
        <v>38</v>
      </c>
      <c r="C39" s="50" t="s">
        <v>39</v>
      </c>
      <c r="D39" s="3">
        <v>36</v>
      </c>
      <c r="E39" s="14">
        <v>13.27</v>
      </c>
      <c r="F39" s="53">
        <v>2.2200000000000002</v>
      </c>
      <c r="G39" s="52">
        <v>28</v>
      </c>
      <c r="H39" s="53">
        <v>2.2999999999999998</v>
      </c>
      <c r="I39" s="55">
        <f t="shared" si="0"/>
        <v>0.96521739130434803</v>
      </c>
    </row>
    <row r="40" spans="1:9" x14ac:dyDescent="0.4">
      <c r="A40" s="51">
        <v>46266</v>
      </c>
      <c r="B40" s="50" t="s">
        <v>38</v>
      </c>
      <c r="C40" s="50" t="s">
        <v>39</v>
      </c>
      <c r="D40" s="3">
        <v>37</v>
      </c>
      <c r="E40" s="14">
        <v>13.26</v>
      </c>
      <c r="F40" s="53">
        <v>2.0499999999999998</v>
      </c>
      <c r="G40" s="52">
        <v>28</v>
      </c>
      <c r="H40" s="53">
        <v>2.2999999999999998</v>
      </c>
      <c r="I40" s="55">
        <f t="shared" si="0"/>
        <v>0.89130434782608692</v>
      </c>
    </row>
    <row r="41" spans="1:9" x14ac:dyDescent="0.4">
      <c r="A41" s="78">
        <v>46266</v>
      </c>
      <c r="B41" s="79" t="s">
        <v>38</v>
      </c>
      <c r="C41" s="79" t="s">
        <v>39</v>
      </c>
      <c r="D41" s="80">
        <v>38</v>
      </c>
      <c r="E41" s="81">
        <v>11.01</v>
      </c>
      <c r="F41" s="82">
        <v>37.6</v>
      </c>
      <c r="G41" s="83">
        <v>28</v>
      </c>
      <c r="H41" s="84">
        <v>2.2999999999999998</v>
      </c>
      <c r="I41" s="85">
        <f t="shared" si="0"/>
        <v>16.347826086956523</v>
      </c>
    </row>
    <row r="42" spans="1:9" x14ac:dyDescent="0.4">
      <c r="A42" s="51">
        <v>46266</v>
      </c>
      <c r="B42" s="50" t="s">
        <v>38</v>
      </c>
      <c r="C42" s="50" t="s">
        <v>39</v>
      </c>
      <c r="D42" s="3">
        <v>39</v>
      </c>
      <c r="E42" s="6">
        <v>13.28</v>
      </c>
      <c r="F42" s="54">
        <v>2.2200000000000002</v>
      </c>
      <c r="G42" s="52">
        <v>28</v>
      </c>
      <c r="H42" s="53">
        <v>2.2999999999999998</v>
      </c>
      <c r="I42" s="55">
        <f t="shared" si="0"/>
        <v>0.96521739130434803</v>
      </c>
    </row>
    <row r="43" spans="1:9" x14ac:dyDescent="0.4">
      <c r="A43" s="51">
        <v>46266</v>
      </c>
      <c r="B43" s="50" t="s">
        <v>38</v>
      </c>
      <c r="C43" s="50" t="s">
        <v>39</v>
      </c>
      <c r="D43" s="3">
        <v>40</v>
      </c>
      <c r="E43" s="5">
        <v>13.27</v>
      </c>
      <c r="F43" s="5">
        <v>2.2400000000000002</v>
      </c>
      <c r="G43" s="52">
        <v>28</v>
      </c>
      <c r="H43" s="53">
        <v>2.2999999999999998</v>
      </c>
      <c r="I43" s="55">
        <f t="shared" si="0"/>
        <v>0.97391304347826102</v>
      </c>
    </row>
    <row r="44" spans="1:9" x14ac:dyDescent="0.4">
      <c r="A44" s="51">
        <v>46266</v>
      </c>
      <c r="B44" s="50" t="s">
        <v>38</v>
      </c>
      <c r="C44" s="50" t="s">
        <v>39</v>
      </c>
      <c r="D44" s="3">
        <v>41</v>
      </c>
      <c r="E44" s="5">
        <v>13.25</v>
      </c>
      <c r="F44" s="5">
        <v>2.23</v>
      </c>
      <c r="G44" s="52">
        <v>28</v>
      </c>
      <c r="H44" s="53">
        <v>2.2999999999999998</v>
      </c>
      <c r="I44" s="55">
        <f t="shared" si="0"/>
        <v>0.96956521739130441</v>
      </c>
    </row>
    <row r="45" spans="1:9" x14ac:dyDescent="0.4">
      <c r="A45" s="51">
        <v>46266</v>
      </c>
      <c r="B45" s="50" t="s">
        <v>38</v>
      </c>
      <c r="C45" s="50" t="s">
        <v>39</v>
      </c>
      <c r="D45" s="3">
        <v>42</v>
      </c>
      <c r="E45" s="5">
        <v>13.3</v>
      </c>
      <c r="F45" s="5">
        <v>2.4300000000000002</v>
      </c>
      <c r="G45" s="52">
        <v>28</v>
      </c>
      <c r="H45" s="53">
        <v>2.2999999999999998</v>
      </c>
      <c r="I45" s="55">
        <f t="shared" si="0"/>
        <v>1.0565217391304349</v>
      </c>
    </row>
    <row r="46" spans="1:9" x14ac:dyDescent="0.4">
      <c r="A46" s="51">
        <v>46266</v>
      </c>
      <c r="B46" s="50" t="s">
        <v>38</v>
      </c>
      <c r="C46" s="50" t="s">
        <v>39</v>
      </c>
      <c r="D46" s="3">
        <v>43</v>
      </c>
      <c r="E46" s="5">
        <v>13.25</v>
      </c>
      <c r="F46" s="5">
        <v>2.41</v>
      </c>
      <c r="G46" s="52">
        <v>28</v>
      </c>
      <c r="H46" s="53">
        <v>2.2999999999999998</v>
      </c>
      <c r="I46" s="55">
        <f t="shared" si="0"/>
        <v>1.0478260869565219</v>
      </c>
    </row>
    <row r="47" spans="1:9" x14ac:dyDescent="0.4">
      <c r="A47" s="51">
        <v>46266</v>
      </c>
      <c r="B47" s="50" t="s">
        <v>38</v>
      </c>
      <c r="C47" s="50" t="s">
        <v>39</v>
      </c>
      <c r="D47" s="3">
        <v>44</v>
      </c>
      <c r="E47" s="5">
        <v>13.28</v>
      </c>
      <c r="F47" s="5">
        <v>2.2200000000000002</v>
      </c>
      <c r="G47" s="52">
        <v>28</v>
      </c>
      <c r="H47" s="53">
        <v>2.2999999999999998</v>
      </c>
      <c r="I47" s="55">
        <f t="shared" si="0"/>
        <v>0.96521739130434803</v>
      </c>
    </row>
    <row r="48" spans="1:9" x14ac:dyDescent="0.4">
      <c r="A48" s="51">
        <v>46266</v>
      </c>
      <c r="B48" s="50" t="s">
        <v>38</v>
      </c>
      <c r="C48" s="50" t="s">
        <v>39</v>
      </c>
      <c r="D48" s="3">
        <v>45</v>
      </c>
      <c r="E48" s="5">
        <v>13.23</v>
      </c>
      <c r="F48" s="5">
        <v>2.2200000000000002</v>
      </c>
      <c r="G48" s="52">
        <v>28</v>
      </c>
      <c r="H48" s="53">
        <v>2.2999999999999998</v>
      </c>
      <c r="I48" s="55">
        <f t="shared" si="0"/>
        <v>0.96521739130434803</v>
      </c>
    </row>
    <row r="49" spans="1:9" x14ac:dyDescent="0.4">
      <c r="A49" s="51">
        <v>46266</v>
      </c>
      <c r="B49" s="50" t="s">
        <v>38</v>
      </c>
      <c r="C49" s="50" t="s">
        <v>39</v>
      </c>
      <c r="D49" s="3">
        <v>46</v>
      </c>
      <c r="E49" s="6">
        <v>13.24</v>
      </c>
      <c r="F49" s="54">
        <v>2.2999999999999998</v>
      </c>
      <c r="G49" s="52">
        <v>28</v>
      </c>
      <c r="H49" s="53">
        <v>2.2999999999999998</v>
      </c>
      <c r="I49" s="55">
        <f>F49/H49</f>
        <v>1</v>
      </c>
    </row>
    <row r="50" spans="1:9" x14ac:dyDescent="0.4">
      <c r="A50" s="63" t="s">
        <v>15</v>
      </c>
      <c r="B50" s="64"/>
      <c r="C50" s="64"/>
      <c r="D50" s="65"/>
      <c r="E50" s="6">
        <f>AVERAGE(E41:E49)</f>
        <v>13.012222222222222</v>
      </c>
      <c r="F50" s="6">
        <f>AVERAGE(F41:F49)</f>
        <v>6.2077777777777765</v>
      </c>
      <c r="G50" s="8"/>
      <c r="H50" s="8"/>
      <c r="I50" s="55">
        <f>AVERAGE(I4:I49)</f>
        <v>1.3099243856332705</v>
      </c>
    </row>
    <row r="51" spans="1:9" x14ac:dyDescent="0.4">
      <c r="A51" s="63" t="s">
        <v>16</v>
      </c>
      <c r="B51" s="64"/>
      <c r="C51" s="64"/>
      <c r="D51" s="65"/>
      <c r="E51" s="6">
        <f>MAX(E41:E49)</f>
        <v>13.3</v>
      </c>
      <c r="F51" s="6">
        <f>MAX(F41:F49)</f>
        <v>37.6</v>
      </c>
      <c r="G51" s="7"/>
      <c r="H51" s="8"/>
      <c r="I51" s="55">
        <f>MAX(I4:I49)</f>
        <v>16.347826086956523</v>
      </c>
    </row>
    <row r="52" spans="1:9" x14ac:dyDescent="0.4">
      <c r="A52" s="63" t="s">
        <v>17</v>
      </c>
      <c r="B52" s="64"/>
      <c r="C52" s="64"/>
      <c r="D52" s="65"/>
      <c r="E52" s="6">
        <f>MIN(E41:E49)</f>
        <v>11.01</v>
      </c>
      <c r="F52" s="6">
        <f>MIN(F41:F49)</f>
        <v>2.2200000000000002</v>
      </c>
      <c r="G52" s="7"/>
      <c r="H52" s="8"/>
      <c r="I52" s="55">
        <f>MIN(I4:I49)</f>
        <v>0.89130434782608692</v>
      </c>
    </row>
    <row r="53" spans="1:9" ht="116.4" customHeight="1" x14ac:dyDescent="0.4">
      <c r="A53" s="1" t="s">
        <v>9</v>
      </c>
      <c r="B53" s="66" t="s">
        <v>41</v>
      </c>
      <c r="C53" s="57"/>
      <c r="D53" s="57"/>
      <c r="E53" s="58"/>
      <c r="F53" s="5" t="s">
        <v>10</v>
      </c>
      <c r="G53" s="57"/>
      <c r="H53" s="57"/>
      <c r="I53" s="58"/>
    </row>
    <row r="54" spans="1:9" ht="219.6" customHeight="1" x14ac:dyDescent="0.4">
      <c r="A54" s="5" t="s">
        <v>11</v>
      </c>
      <c r="B54" s="56"/>
      <c r="C54" s="57"/>
      <c r="D54" s="57"/>
      <c r="E54" s="58"/>
      <c r="F54" s="5"/>
      <c r="G54" s="59"/>
      <c r="H54" s="59"/>
      <c r="I54" s="60"/>
    </row>
    <row r="55" spans="1:9" x14ac:dyDescent="0.4">
      <c r="H55" s="16"/>
    </row>
    <row r="56" spans="1:9" x14ac:dyDescent="0.4">
      <c r="H56" s="16"/>
    </row>
    <row r="57" spans="1:9" x14ac:dyDescent="0.4">
      <c r="H57" s="16"/>
    </row>
    <row r="58" spans="1:9" x14ac:dyDescent="0.4">
      <c r="H58" s="16"/>
    </row>
  </sheetData>
  <autoFilter ref="A3:I49" xr:uid="{00000000-0009-0000-0000-000001000000}"/>
  <mergeCells count="8">
    <mergeCell ref="G54:I54"/>
    <mergeCell ref="D2:E2"/>
    <mergeCell ref="A50:D50"/>
    <mergeCell ref="A51:D51"/>
    <mergeCell ref="A52:D52"/>
    <mergeCell ref="B53:E53"/>
    <mergeCell ref="G53:I53"/>
    <mergeCell ref="B54:E54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2D541-986A-4C7C-89B7-B812B1BCD953}">
  <sheetPr>
    <pageSetUpPr fitToPage="1"/>
  </sheetPr>
  <dimension ref="A1:K72"/>
  <sheetViews>
    <sheetView zoomScale="85" zoomScaleNormal="85" workbookViewId="0">
      <selection activeCell="G17" sqref="G17:I17"/>
    </sheetView>
  </sheetViews>
  <sheetFormatPr defaultColWidth="9" defaultRowHeight="15" x14ac:dyDescent="0.4"/>
  <cols>
    <col min="1" max="1" width="14.8984375" style="10" customWidth="1"/>
    <col min="2" max="2" width="21.09765625" style="10" bestFit="1" customWidth="1"/>
    <col min="3" max="3" width="14.19921875" style="10" bestFit="1" customWidth="1"/>
    <col min="4" max="4" width="10.69921875" style="10" bestFit="1" customWidth="1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24.09765625" style="10" customWidth="1"/>
    <col min="10" max="16384" width="9" style="10"/>
  </cols>
  <sheetData>
    <row r="1" spans="1:11" ht="18" thickBot="1" x14ac:dyDescent="0.45">
      <c r="J1"/>
    </row>
    <row r="2" spans="1:11" ht="45.6" customHeight="1" thickBot="1" x14ac:dyDescent="0.45">
      <c r="A2" s="45" t="s">
        <v>0</v>
      </c>
      <c r="B2" s="47" t="s">
        <v>27</v>
      </c>
      <c r="C2" s="45" t="s">
        <v>26</v>
      </c>
      <c r="D2" s="73" t="s">
        <v>42</v>
      </c>
      <c r="E2" s="74"/>
      <c r="F2" s="44" t="s">
        <v>5</v>
      </c>
      <c r="G2" s="46" t="s">
        <v>19</v>
      </c>
      <c r="H2" s="45" t="s">
        <v>6</v>
      </c>
      <c r="I2" s="44">
        <v>9</v>
      </c>
      <c r="J2"/>
      <c r="K2"/>
    </row>
    <row r="3" spans="1:11" ht="30" x14ac:dyDescent="0.4">
      <c r="A3" s="43" t="s">
        <v>7</v>
      </c>
      <c r="B3" s="43" t="s">
        <v>4</v>
      </c>
      <c r="C3" s="43" t="s">
        <v>12</v>
      </c>
      <c r="D3" s="43" t="s">
        <v>25</v>
      </c>
      <c r="E3" s="42" t="s">
        <v>3</v>
      </c>
      <c r="F3" s="40" t="s">
        <v>24</v>
      </c>
      <c r="G3" s="41" t="s">
        <v>23</v>
      </c>
      <c r="H3" s="40" t="s">
        <v>22</v>
      </c>
      <c r="I3" s="39" t="s">
        <v>14</v>
      </c>
      <c r="J3"/>
      <c r="K3"/>
    </row>
    <row r="4" spans="1:11" ht="17.399999999999999" x14ac:dyDescent="0.4">
      <c r="A4" s="38">
        <v>46266</v>
      </c>
      <c r="B4" s="37" t="s">
        <v>38</v>
      </c>
      <c r="C4" s="36" t="s">
        <v>21</v>
      </c>
      <c r="D4" s="35" t="s">
        <v>30</v>
      </c>
      <c r="E4" s="34">
        <v>13.22</v>
      </c>
      <c r="F4" s="33">
        <v>2.19</v>
      </c>
      <c r="G4" s="32">
        <v>22</v>
      </c>
      <c r="H4" s="31">
        <v>2.2999999999999998</v>
      </c>
      <c r="I4" s="30">
        <f t="shared" ref="I4:I12" si="0">F4/H4</f>
        <v>0.95217391304347831</v>
      </c>
      <c r="J4"/>
      <c r="K4"/>
    </row>
    <row r="5" spans="1:11" ht="17.399999999999999" x14ac:dyDescent="0.4">
      <c r="A5" s="38">
        <v>46266</v>
      </c>
      <c r="B5" s="37" t="s">
        <v>38</v>
      </c>
      <c r="C5" s="36" t="s">
        <v>21</v>
      </c>
      <c r="D5" s="35" t="s">
        <v>29</v>
      </c>
      <c r="E5" s="34">
        <v>13.21</v>
      </c>
      <c r="F5" s="33">
        <v>2.2400000000000002</v>
      </c>
      <c r="G5" s="32">
        <v>22</v>
      </c>
      <c r="H5" s="31">
        <v>2.2999999999999998</v>
      </c>
      <c r="I5" s="30">
        <f t="shared" si="0"/>
        <v>0.97391304347826102</v>
      </c>
      <c r="J5"/>
      <c r="K5"/>
    </row>
    <row r="6" spans="1:11" ht="17.399999999999999" x14ac:dyDescent="0.4">
      <c r="A6" s="38">
        <v>46266</v>
      </c>
      <c r="B6" s="37" t="s">
        <v>38</v>
      </c>
      <c r="C6" s="36" t="s">
        <v>21</v>
      </c>
      <c r="D6" s="35" t="s">
        <v>31</v>
      </c>
      <c r="E6" s="34">
        <v>13.22</v>
      </c>
      <c r="F6" s="33">
        <v>2.2000000000000002</v>
      </c>
      <c r="G6" s="32">
        <v>22</v>
      </c>
      <c r="H6" s="31">
        <v>2.2999999999999998</v>
      </c>
      <c r="I6" s="30">
        <f t="shared" si="0"/>
        <v>0.95652173913043492</v>
      </c>
      <c r="J6"/>
      <c r="K6"/>
    </row>
    <row r="7" spans="1:11" ht="17.399999999999999" x14ac:dyDescent="0.4">
      <c r="A7" s="38">
        <v>46266</v>
      </c>
      <c r="B7" s="37" t="s">
        <v>38</v>
      </c>
      <c r="C7" s="36" t="s">
        <v>21</v>
      </c>
      <c r="D7" s="35" t="s">
        <v>32</v>
      </c>
      <c r="E7" s="34">
        <v>13.17</v>
      </c>
      <c r="F7" s="33">
        <v>2.21</v>
      </c>
      <c r="G7" s="32">
        <v>22</v>
      </c>
      <c r="H7" s="31">
        <v>2.2999999999999998</v>
      </c>
      <c r="I7" s="30">
        <f t="shared" si="0"/>
        <v>0.96086956521739131</v>
      </c>
      <c r="J7"/>
      <c r="K7"/>
    </row>
    <row r="8" spans="1:11" ht="17.399999999999999" x14ac:dyDescent="0.4">
      <c r="A8" s="38">
        <v>46266</v>
      </c>
      <c r="B8" s="37" t="s">
        <v>38</v>
      </c>
      <c r="C8" s="36" t="s">
        <v>21</v>
      </c>
      <c r="D8" s="35" t="s">
        <v>33</v>
      </c>
      <c r="E8" s="34">
        <v>13.2</v>
      </c>
      <c r="F8" s="33">
        <v>2.2000000000000002</v>
      </c>
      <c r="G8" s="32">
        <v>22</v>
      </c>
      <c r="H8" s="31">
        <v>2.2999999999999998</v>
      </c>
      <c r="I8" s="30">
        <f t="shared" si="0"/>
        <v>0.95652173913043492</v>
      </c>
      <c r="J8"/>
      <c r="K8"/>
    </row>
    <row r="9" spans="1:11" ht="17.399999999999999" x14ac:dyDescent="0.4">
      <c r="A9" s="38">
        <v>46266</v>
      </c>
      <c r="B9" s="37" t="s">
        <v>38</v>
      </c>
      <c r="C9" s="36" t="s">
        <v>21</v>
      </c>
      <c r="D9" s="35" t="s">
        <v>34</v>
      </c>
      <c r="E9" s="34">
        <v>13.16</v>
      </c>
      <c r="F9" s="33">
        <v>2.19</v>
      </c>
      <c r="G9" s="32">
        <v>22</v>
      </c>
      <c r="H9" s="31">
        <v>2.2999999999999998</v>
      </c>
      <c r="I9" s="30">
        <f t="shared" si="0"/>
        <v>0.95217391304347831</v>
      </c>
      <c r="J9"/>
      <c r="K9"/>
    </row>
    <row r="10" spans="1:11" ht="17.399999999999999" x14ac:dyDescent="0.4">
      <c r="A10" s="38">
        <v>46266</v>
      </c>
      <c r="B10" s="37" t="s">
        <v>38</v>
      </c>
      <c r="C10" s="36" t="s">
        <v>21</v>
      </c>
      <c r="D10" s="35" t="s">
        <v>35</v>
      </c>
      <c r="E10" s="34">
        <v>13.16</v>
      </c>
      <c r="F10" s="33">
        <v>2.2200000000000002</v>
      </c>
      <c r="G10" s="32">
        <v>22</v>
      </c>
      <c r="H10" s="31">
        <v>2.2999999999999998</v>
      </c>
      <c r="I10" s="30">
        <f t="shared" si="0"/>
        <v>0.96521739130434803</v>
      </c>
      <c r="J10"/>
      <c r="K10"/>
    </row>
    <row r="11" spans="1:11" ht="17.399999999999999" x14ac:dyDescent="0.4">
      <c r="A11" s="38">
        <v>46266</v>
      </c>
      <c r="B11" s="37" t="s">
        <v>38</v>
      </c>
      <c r="C11" s="36" t="s">
        <v>21</v>
      </c>
      <c r="D11" s="35" t="s">
        <v>36</v>
      </c>
      <c r="E11" s="34">
        <v>13.13</v>
      </c>
      <c r="F11" s="33">
        <v>2.15</v>
      </c>
      <c r="G11" s="32">
        <v>22</v>
      </c>
      <c r="H11" s="31">
        <v>2.2999999999999998</v>
      </c>
      <c r="I11" s="30">
        <f t="shared" si="0"/>
        <v>0.93478260869565222</v>
      </c>
      <c r="J11"/>
      <c r="K11"/>
    </row>
    <row r="12" spans="1:11" ht="17.399999999999999" x14ac:dyDescent="0.4">
      <c r="A12" s="38">
        <v>46266</v>
      </c>
      <c r="B12" s="37" t="s">
        <v>38</v>
      </c>
      <c r="C12" s="36" t="s">
        <v>21</v>
      </c>
      <c r="D12" s="35" t="s">
        <v>37</v>
      </c>
      <c r="E12" s="34">
        <v>13.16</v>
      </c>
      <c r="F12" s="33">
        <v>2.1800000000000002</v>
      </c>
      <c r="G12" s="32">
        <v>22</v>
      </c>
      <c r="H12" s="31">
        <v>2.2999999999999998</v>
      </c>
      <c r="I12" s="30">
        <f t="shared" si="0"/>
        <v>0.94782608695652193</v>
      </c>
      <c r="J12"/>
      <c r="K12"/>
    </row>
    <row r="13" spans="1:11" ht="17.399999999999999" x14ac:dyDescent="0.4">
      <c r="A13" s="75" t="s">
        <v>15</v>
      </c>
      <c r="B13" s="76"/>
      <c r="C13" s="76"/>
      <c r="D13" s="77"/>
      <c r="E13" s="29">
        <f>AVERAGE(E4:E12)</f>
        <v>13.181111111111109</v>
      </c>
      <c r="F13" s="29">
        <f>AVERAGE(F4:F12)</f>
        <v>2.1977777777777776</v>
      </c>
      <c r="G13" s="27"/>
      <c r="H13" s="27"/>
      <c r="I13" s="26">
        <f>AVERAGE(I4:I12)</f>
        <v>0.95555555555555571</v>
      </c>
      <c r="J13"/>
      <c r="K13"/>
    </row>
    <row r="14" spans="1:11" ht="17.399999999999999" x14ac:dyDescent="0.4">
      <c r="A14" s="75" t="s">
        <v>16</v>
      </c>
      <c r="B14" s="76"/>
      <c r="C14" s="76"/>
      <c r="D14" s="77"/>
      <c r="E14" s="29">
        <f>MAX(E4:E12)</f>
        <v>13.22</v>
      </c>
      <c r="F14" s="29">
        <f>MAX(F4:F12)</f>
        <v>2.2400000000000002</v>
      </c>
      <c r="G14" s="28"/>
      <c r="H14" s="27"/>
      <c r="I14" s="26">
        <f>MAX(I4:I12)</f>
        <v>0.97391304347826102</v>
      </c>
      <c r="J14"/>
      <c r="K14"/>
    </row>
    <row r="15" spans="1:11" ht="17.399999999999999" x14ac:dyDescent="0.4">
      <c r="A15" s="75" t="s">
        <v>17</v>
      </c>
      <c r="B15" s="76"/>
      <c r="C15" s="76"/>
      <c r="D15" s="77"/>
      <c r="E15" s="29">
        <f>MIN(E4:E12)</f>
        <v>13.13</v>
      </c>
      <c r="F15" s="29">
        <f>MIN(F4:F12)</f>
        <v>2.15</v>
      </c>
      <c r="G15" s="28"/>
      <c r="H15" s="27"/>
      <c r="I15" s="26">
        <f>MIN(I4:I12)</f>
        <v>0.93478260869565222</v>
      </c>
      <c r="J15"/>
      <c r="K15"/>
    </row>
    <row r="16" spans="1:11" ht="147.75" customHeight="1" x14ac:dyDescent="0.4">
      <c r="A16" s="25" t="s">
        <v>9</v>
      </c>
      <c r="B16" s="66" t="s">
        <v>43</v>
      </c>
      <c r="C16" s="57"/>
      <c r="D16" s="57"/>
      <c r="E16" s="58"/>
      <c r="F16" s="24" t="s">
        <v>10</v>
      </c>
      <c r="G16" s="67"/>
      <c r="H16" s="68"/>
      <c r="I16" s="69"/>
      <c r="J16"/>
      <c r="K16"/>
    </row>
    <row r="17" spans="1:11" ht="174.75" customHeight="1" x14ac:dyDescent="0.4">
      <c r="A17" s="24" t="s">
        <v>11</v>
      </c>
      <c r="B17" s="67"/>
      <c r="C17" s="68"/>
      <c r="D17" s="68"/>
      <c r="E17" s="69"/>
      <c r="F17" s="24"/>
      <c r="G17" s="70"/>
      <c r="H17" s="71"/>
      <c r="I17" s="72"/>
      <c r="J17"/>
      <c r="K17"/>
    </row>
    <row r="18" spans="1:11" ht="17.399999999999999" x14ac:dyDescent="0.4">
      <c r="H18" s="16"/>
      <c r="J18"/>
      <c r="K18"/>
    </row>
    <row r="19" spans="1:11" ht="17.399999999999999" x14ac:dyDescent="0.4">
      <c r="H19" s="16"/>
      <c r="J19"/>
      <c r="K19"/>
    </row>
    <row r="20" spans="1:11" ht="17.399999999999999" x14ac:dyDescent="0.4">
      <c r="H20" s="16"/>
      <c r="J20"/>
      <c r="K20"/>
    </row>
    <row r="21" spans="1:11" ht="17.399999999999999" x14ac:dyDescent="0.4">
      <c r="H21" s="16"/>
      <c r="J21"/>
      <c r="K21"/>
    </row>
    <row r="22" spans="1:11" ht="17.399999999999999" x14ac:dyDescent="0.4">
      <c r="J22"/>
      <c r="K22"/>
    </row>
    <row r="23" spans="1:11" ht="17.399999999999999" x14ac:dyDescent="0.4">
      <c r="J23"/>
      <c r="K23"/>
    </row>
    <row r="24" spans="1:11" ht="17.399999999999999" x14ac:dyDescent="0.4">
      <c r="J24"/>
      <c r="K24"/>
    </row>
    <row r="25" spans="1:11" ht="17.399999999999999" x14ac:dyDescent="0.4">
      <c r="J25"/>
      <c r="K25"/>
    </row>
    <row r="26" spans="1:11" ht="17.399999999999999" x14ac:dyDescent="0.4">
      <c r="J26"/>
      <c r="K26"/>
    </row>
    <row r="27" spans="1:11" ht="17.399999999999999" x14ac:dyDescent="0.4">
      <c r="J27"/>
      <c r="K27"/>
    </row>
    <row r="28" spans="1:11" ht="17.399999999999999" x14ac:dyDescent="0.4">
      <c r="J28"/>
      <c r="K28"/>
    </row>
    <row r="29" spans="1:11" ht="17.399999999999999" x14ac:dyDescent="0.4">
      <c r="J29"/>
      <c r="K29"/>
    </row>
    <row r="30" spans="1:11" ht="17.399999999999999" x14ac:dyDescent="0.4">
      <c r="J30"/>
      <c r="K30"/>
    </row>
    <row r="31" spans="1:11" ht="17.399999999999999" x14ac:dyDescent="0.4">
      <c r="J31"/>
      <c r="K31"/>
    </row>
    <row r="32" spans="1:11" ht="17.399999999999999" x14ac:dyDescent="0.4">
      <c r="J32"/>
      <c r="K32"/>
    </row>
    <row r="33" spans="10:11" ht="17.399999999999999" x14ac:dyDescent="0.4">
      <c r="J33"/>
      <c r="K33"/>
    </row>
    <row r="34" spans="10:11" ht="17.399999999999999" x14ac:dyDescent="0.4">
      <c r="J34"/>
      <c r="K34"/>
    </row>
    <row r="35" spans="10:11" ht="17.399999999999999" x14ac:dyDescent="0.4">
      <c r="J35"/>
      <c r="K35"/>
    </row>
    <row r="36" spans="10:11" ht="17.399999999999999" x14ac:dyDescent="0.4">
      <c r="J36"/>
      <c r="K36"/>
    </row>
    <row r="37" spans="10:11" ht="17.399999999999999" x14ac:dyDescent="0.4">
      <c r="J37"/>
      <c r="K37"/>
    </row>
    <row r="38" spans="10:11" ht="17.399999999999999" x14ac:dyDescent="0.4">
      <c r="J38"/>
      <c r="K38"/>
    </row>
    <row r="39" spans="10:11" ht="17.399999999999999" x14ac:dyDescent="0.4">
      <c r="J39"/>
      <c r="K39"/>
    </row>
    <row r="40" spans="10:11" ht="17.399999999999999" x14ac:dyDescent="0.4">
      <c r="J40"/>
      <c r="K40"/>
    </row>
    <row r="41" spans="10:11" ht="17.399999999999999" x14ac:dyDescent="0.4">
      <c r="J41"/>
      <c r="K41"/>
    </row>
    <row r="42" spans="10:11" ht="17.399999999999999" x14ac:dyDescent="0.4">
      <c r="J42"/>
      <c r="K42"/>
    </row>
    <row r="43" spans="10:11" ht="17.399999999999999" x14ac:dyDescent="0.4">
      <c r="J43"/>
      <c r="K43"/>
    </row>
    <row r="44" spans="10:11" ht="17.399999999999999" x14ac:dyDescent="0.4">
      <c r="J44"/>
      <c r="K44"/>
    </row>
    <row r="45" spans="10:11" ht="17.399999999999999" x14ac:dyDescent="0.4">
      <c r="J45"/>
      <c r="K45"/>
    </row>
    <row r="46" spans="10:11" ht="17.399999999999999" x14ac:dyDescent="0.4">
      <c r="J46"/>
      <c r="K46"/>
    </row>
    <row r="47" spans="10:11" ht="17.399999999999999" x14ac:dyDescent="0.4">
      <c r="J47"/>
      <c r="K47"/>
    </row>
    <row r="48" spans="10:11" ht="17.399999999999999" x14ac:dyDescent="0.4">
      <c r="J48"/>
      <c r="K48"/>
    </row>
    <row r="49" spans="10:11" ht="17.399999999999999" x14ac:dyDescent="0.4">
      <c r="J49"/>
      <c r="K49"/>
    </row>
    <row r="50" spans="10:11" ht="17.399999999999999" x14ac:dyDescent="0.4">
      <c r="J50"/>
      <c r="K50"/>
    </row>
    <row r="51" spans="10:11" ht="17.399999999999999" x14ac:dyDescent="0.4">
      <c r="J51"/>
      <c r="K51"/>
    </row>
    <row r="52" spans="10:11" ht="17.399999999999999" x14ac:dyDescent="0.4">
      <c r="J52"/>
      <c r="K52"/>
    </row>
    <row r="53" spans="10:11" ht="17.399999999999999" x14ac:dyDescent="0.4">
      <c r="J53"/>
      <c r="K53"/>
    </row>
    <row r="54" spans="10:11" ht="17.399999999999999" x14ac:dyDescent="0.4">
      <c r="J54"/>
      <c r="K54"/>
    </row>
    <row r="55" spans="10:11" ht="17.399999999999999" x14ac:dyDescent="0.4">
      <c r="J55"/>
      <c r="K55"/>
    </row>
    <row r="56" spans="10:11" ht="17.399999999999999" x14ac:dyDescent="0.4">
      <c r="J56"/>
      <c r="K56"/>
    </row>
    <row r="57" spans="10:11" ht="17.399999999999999" x14ac:dyDescent="0.4">
      <c r="J57"/>
      <c r="K57"/>
    </row>
    <row r="58" spans="10:11" ht="17.399999999999999" x14ac:dyDescent="0.4">
      <c r="J58"/>
      <c r="K58"/>
    </row>
    <row r="59" spans="10:11" ht="17.399999999999999" x14ac:dyDescent="0.4">
      <c r="J59"/>
      <c r="K59"/>
    </row>
    <row r="60" spans="10:11" ht="17.399999999999999" x14ac:dyDescent="0.4">
      <c r="J60"/>
      <c r="K60"/>
    </row>
    <row r="61" spans="10:11" ht="17.399999999999999" x14ac:dyDescent="0.4">
      <c r="J61"/>
      <c r="K61"/>
    </row>
    <row r="62" spans="10:11" ht="17.399999999999999" x14ac:dyDescent="0.4">
      <c r="J62"/>
      <c r="K62"/>
    </row>
    <row r="63" spans="10:11" ht="17.399999999999999" x14ac:dyDescent="0.4">
      <c r="J63"/>
      <c r="K63"/>
    </row>
    <row r="64" spans="10:11" ht="17.399999999999999" x14ac:dyDescent="0.4">
      <c r="J64"/>
      <c r="K64"/>
    </row>
    <row r="65" spans="10:11" ht="17.399999999999999" x14ac:dyDescent="0.4">
      <c r="J65"/>
      <c r="K65"/>
    </row>
    <row r="66" spans="10:11" ht="17.399999999999999" x14ac:dyDescent="0.4">
      <c r="J66"/>
      <c r="K66"/>
    </row>
    <row r="67" spans="10:11" ht="17.399999999999999" x14ac:dyDescent="0.4">
      <c r="J67"/>
      <c r="K67"/>
    </row>
    <row r="68" spans="10:11" x14ac:dyDescent="0.4">
      <c r="J68" s="23"/>
    </row>
    <row r="69" spans="10:11" x14ac:dyDescent="0.4">
      <c r="J69" s="23"/>
    </row>
    <row r="70" spans="10:11" x14ac:dyDescent="0.4">
      <c r="J70" s="23"/>
    </row>
    <row r="71" spans="10:11" ht="141" customHeight="1" x14ac:dyDescent="0.4">
      <c r="J71" s="23"/>
    </row>
    <row r="72" spans="10:11" ht="204.75" customHeight="1" x14ac:dyDescent="0.4">
      <c r="J72" s="23"/>
    </row>
  </sheetData>
  <autoFilter ref="A3:I12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BFBC6-D340-44A1-B7D4-1D1473B878E5}">
  <sheetPr>
    <pageSetUpPr fitToPage="1"/>
  </sheetPr>
  <dimension ref="A1:I16"/>
  <sheetViews>
    <sheetView zoomScale="85" zoomScaleNormal="85" workbookViewId="0">
      <selection activeCell="K12" sqref="K12"/>
    </sheetView>
  </sheetViews>
  <sheetFormatPr defaultColWidth="9" defaultRowHeight="15" x14ac:dyDescent="0.4"/>
  <cols>
    <col min="1" max="1" width="14.8984375" style="10" customWidth="1"/>
    <col min="2" max="2" width="21.0976562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2" t="s">
        <v>0</v>
      </c>
      <c r="B2" s="22" t="s">
        <v>44</v>
      </c>
      <c r="C2" s="22" t="s">
        <v>1</v>
      </c>
      <c r="D2" s="61" t="s">
        <v>45</v>
      </c>
      <c r="E2" s="62"/>
      <c r="F2" s="13" t="s">
        <v>5</v>
      </c>
      <c r="G2" s="17" t="s">
        <v>19</v>
      </c>
      <c r="H2" s="22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46266</v>
      </c>
      <c r="B4" s="4" t="s">
        <v>38</v>
      </c>
      <c r="C4" s="4" t="s">
        <v>20</v>
      </c>
      <c r="D4" s="2">
        <v>1</v>
      </c>
      <c r="E4" s="6">
        <v>13.28</v>
      </c>
      <c r="F4" s="6">
        <v>2.34</v>
      </c>
      <c r="G4" s="7">
        <v>33</v>
      </c>
      <c r="H4" s="8">
        <v>2.8</v>
      </c>
      <c r="I4" s="9">
        <f t="shared" ref="I4:I7" si="0">F4/H4</f>
        <v>0.83571428571428574</v>
      </c>
    </row>
    <row r="5" spans="1:9" x14ac:dyDescent="0.4">
      <c r="A5" s="1">
        <v>46266</v>
      </c>
      <c r="B5" s="4" t="s">
        <v>38</v>
      </c>
      <c r="C5" s="4" t="s">
        <v>20</v>
      </c>
      <c r="D5" s="2">
        <v>2</v>
      </c>
      <c r="E5" s="6">
        <v>13.31</v>
      </c>
      <c r="F5" s="6">
        <v>2.3199999999999998</v>
      </c>
      <c r="G5" s="7">
        <v>33</v>
      </c>
      <c r="H5" s="8">
        <v>2.8</v>
      </c>
      <c r="I5" s="9">
        <f t="shared" si="0"/>
        <v>0.82857142857142851</v>
      </c>
    </row>
    <row r="6" spans="1:9" x14ac:dyDescent="0.4">
      <c r="A6" s="1">
        <v>46266</v>
      </c>
      <c r="B6" s="4" t="s">
        <v>38</v>
      </c>
      <c r="C6" s="4" t="s">
        <v>20</v>
      </c>
      <c r="D6" s="2">
        <v>3</v>
      </c>
      <c r="E6" s="6">
        <v>13.29</v>
      </c>
      <c r="F6" s="6">
        <v>2.33</v>
      </c>
      <c r="G6" s="7">
        <v>33</v>
      </c>
      <c r="H6" s="8">
        <v>2.8</v>
      </c>
      <c r="I6" s="9">
        <f t="shared" si="0"/>
        <v>0.83214285714285718</v>
      </c>
    </row>
    <row r="7" spans="1:9" x14ac:dyDescent="0.4">
      <c r="A7" s="1">
        <v>46266</v>
      </c>
      <c r="B7" s="4" t="s">
        <v>38</v>
      </c>
      <c r="C7" s="4" t="s">
        <v>20</v>
      </c>
      <c r="D7" s="2">
        <v>4</v>
      </c>
      <c r="E7" s="6">
        <v>13.3</v>
      </c>
      <c r="F7" s="6">
        <v>2.29</v>
      </c>
      <c r="G7" s="7">
        <v>33</v>
      </c>
      <c r="H7" s="8">
        <v>2.8</v>
      </c>
      <c r="I7" s="9">
        <f t="shared" si="0"/>
        <v>0.81785714285714295</v>
      </c>
    </row>
    <row r="8" spans="1:9" x14ac:dyDescent="0.4">
      <c r="A8" s="63" t="s">
        <v>15</v>
      </c>
      <c r="B8" s="64"/>
      <c r="C8" s="64"/>
      <c r="D8" s="65"/>
      <c r="E8" s="6">
        <f>AVERAGE(E4:E7)</f>
        <v>13.294999999999998</v>
      </c>
      <c r="F8" s="6">
        <f>AVERAGE(F4:F7)</f>
        <v>2.3200000000000003</v>
      </c>
      <c r="G8" s="8"/>
      <c r="H8" s="8"/>
      <c r="I8" s="18">
        <f>AVERAGE(I4:I7)</f>
        <v>0.82857142857142863</v>
      </c>
    </row>
    <row r="9" spans="1:9" x14ac:dyDescent="0.4">
      <c r="A9" s="63" t="s">
        <v>16</v>
      </c>
      <c r="B9" s="64"/>
      <c r="C9" s="64"/>
      <c r="D9" s="65"/>
      <c r="E9" s="6">
        <f>MAX(E4:E7)</f>
        <v>13.31</v>
      </c>
      <c r="F9" s="6">
        <f>MAX(F4:F7)</f>
        <v>2.34</v>
      </c>
      <c r="G9" s="7"/>
      <c r="H9" s="8"/>
      <c r="I9" s="18">
        <f>MAX(I4:I7)</f>
        <v>0.83571428571428574</v>
      </c>
    </row>
    <row r="10" spans="1:9" x14ac:dyDescent="0.4">
      <c r="A10" s="63" t="s">
        <v>17</v>
      </c>
      <c r="B10" s="64"/>
      <c r="C10" s="64"/>
      <c r="D10" s="65"/>
      <c r="E10" s="6">
        <f>MIN(E4:E7)</f>
        <v>13.28</v>
      </c>
      <c r="F10" s="6">
        <f>MIN(F4:F7)</f>
        <v>2.29</v>
      </c>
      <c r="G10" s="7"/>
      <c r="H10" s="8"/>
      <c r="I10" s="18">
        <f>MIN(I4:I7)</f>
        <v>0.81785714285714295</v>
      </c>
    </row>
    <row r="11" spans="1:9" ht="62.4" customHeight="1" x14ac:dyDescent="0.4">
      <c r="A11" s="1" t="s">
        <v>9</v>
      </c>
      <c r="B11" s="66" t="s">
        <v>43</v>
      </c>
      <c r="C11" s="57"/>
      <c r="D11" s="57"/>
      <c r="E11" s="58"/>
      <c r="F11" s="5" t="s">
        <v>10</v>
      </c>
      <c r="G11" s="57"/>
      <c r="H11" s="57"/>
      <c r="I11" s="58"/>
    </row>
    <row r="12" spans="1:9" ht="161.25" customHeight="1" x14ac:dyDescent="0.4">
      <c r="A12" s="5" t="s">
        <v>11</v>
      </c>
      <c r="B12" s="56"/>
      <c r="C12" s="57"/>
      <c r="D12" s="57"/>
      <c r="E12" s="58"/>
      <c r="F12" s="5"/>
      <c r="G12" s="59"/>
      <c r="H12" s="59"/>
      <c r="I12" s="60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1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B4F41-7229-461D-B7F6-994F98210787}">
  <sheetPr>
    <pageSetUpPr fitToPage="1"/>
  </sheetPr>
  <dimension ref="A1:I16"/>
  <sheetViews>
    <sheetView zoomScale="85" zoomScaleNormal="85" workbookViewId="0">
      <selection activeCell="N12" sqref="N12"/>
    </sheetView>
  </sheetViews>
  <sheetFormatPr defaultColWidth="9" defaultRowHeight="15" x14ac:dyDescent="0.4"/>
  <cols>
    <col min="1" max="1" width="14.8984375" style="10" customWidth="1"/>
    <col min="2" max="2" width="21.0976562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48" t="s">
        <v>0</v>
      </c>
      <c r="B2" s="48" t="s">
        <v>44</v>
      </c>
      <c r="C2" s="48" t="s">
        <v>1</v>
      </c>
      <c r="D2" s="61" t="s">
        <v>45</v>
      </c>
      <c r="E2" s="62"/>
      <c r="F2" s="13" t="s">
        <v>5</v>
      </c>
      <c r="G2" s="17" t="s">
        <v>19</v>
      </c>
      <c r="H2" s="48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46266</v>
      </c>
      <c r="B4" s="4" t="s">
        <v>38</v>
      </c>
      <c r="C4" s="4" t="s">
        <v>20</v>
      </c>
      <c r="D4" s="2">
        <v>1</v>
      </c>
      <c r="E4" s="6">
        <v>13.34</v>
      </c>
      <c r="F4" s="6">
        <v>2.2799999999999998</v>
      </c>
      <c r="G4" s="7">
        <v>33</v>
      </c>
      <c r="H4" s="8">
        <v>2.8</v>
      </c>
      <c r="I4" s="9">
        <f t="shared" ref="I4:I7" si="0">F4/H4</f>
        <v>0.81428571428571428</v>
      </c>
    </row>
    <row r="5" spans="1:9" x14ac:dyDescent="0.4">
      <c r="A5" s="1">
        <v>46266</v>
      </c>
      <c r="B5" s="4" t="s">
        <v>38</v>
      </c>
      <c r="C5" s="4" t="s">
        <v>20</v>
      </c>
      <c r="D5" s="2">
        <v>2</v>
      </c>
      <c r="E5" s="6">
        <v>13.32</v>
      </c>
      <c r="F5" s="6">
        <v>2.2999999999999998</v>
      </c>
      <c r="G5" s="7">
        <v>33</v>
      </c>
      <c r="H5" s="8">
        <v>2.8</v>
      </c>
      <c r="I5" s="9">
        <f t="shared" si="0"/>
        <v>0.8214285714285714</v>
      </c>
    </row>
    <row r="6" spans="1:9" x14ac:dyDescent="0.4">
      <c r="A6" s="1">
        <v>46266</v>
      </c>
      <c r="B6" s="4" t="s">
        <v>38</v>
      </c>
      <c r="C6" s="4" t="s">
        <v>20</v>
      </c>
      <c r="D6" s="2">
        <v>3</v>
      </c>
      <c r="E6" s="6">
        <v>13.33</v>
      </c>
      <c r="F6" s="6">
        <v>2.2799999999999998</v>
      </c>
      <c r="G6" s="7">
        <v>33</v>
      </c>
      <c r="H6" s="8">
        <v>2.8</v>
      </c>
      <c r="I6" s="9">
        <f t="shared" si="0"/>
        <v>0.81428571428571428</v>
      </c>
    </row>
    <row r="7" spans="1:9" x14ac:dyDescent="0.4">
      <c r="A7" s="1">
        <v>46266</v>
      </c>
      <c r="B7" s="4" t="s">
        <v>38</v>
      </c>
      <c r="C7" s="4" t="s">
        <v>20</v>
      </c>
      <c r="D7" s="2">
        <v>4</v>
      </c>
      <c r="E7" s="6">
        <v>13.32</v>
      </c>
      <c r="F7" s="6">
        <v>2.2799999999999998</v>
      </c>
      <c r="G7" s="7">
        <v>33</v>
      </c>
      <c r="H7" s="8">
        <v>2.8</v>
      </c>
      <c r="I7" s="9">
        <f t="shared" si="0"/>
        <v>0.81428571428571428</v>
      </c>
    </row>
    <row r="8" spans="1:9" x14ac:dyDescent="0.4">
      <c r="A8" s="63" t="s">
        <v>15</v>
      </c>
      <c r="B8" s="64"/>
      <c r="C8" s="64"/>
      <c r="D8" s="65"/>
      <c r="E8" s="6">
        <f>AVERAGE(E4:E7)</f>
        <v>13.327500000000001</v>
      </c>
      <c r="F8" s="6">
        <f>AVERAGE(F4:F7)</f>
        <v>2.2849999999999997</v>
      </c>
      <c r="G8" s="8"/>
      <c r="H8" s="8"/>
      <c r="I8" s="18">
        <f>AVERAGE(I4:I7)</f>
        <v>0.81607142857142856</v>
      </c>
    </row>
    <row r="9" spans="1:9" x14ac:dyDescent="0.4">
      <c r="A9" s="63" t="s">
        <v>16</v>
      </c>
      <c r="B9" s="64"/>
      <c r="C9" s="64"/>
      <c r="D9" s="65"/>
      <c r="E9" s="6">
        <f>MAX(E4:E7)</f>
        <v>13.34</v>
      </c>
      <c r="F9" s="6">
        <f>MAX(F4:F7)</f>
        <v>2.2999999999999998</v>
      </c>
      <c r="G9" s="7"/>
      <c r="H9" s="8"/>
      <c r="I9" s="18">
        <f>MAX(I4:I7)</f>
        <v>0.8214285714285714</v>
      </c>
    </row>
    <row r="10" spans="1:9" x14ac:dyDescent="0.4">
      <c r="A10" s="63" t="s">
        <v>17</v>
      </c>
      <c r="B10" s="64"/>
      <c r="C10" s="64"/>
      <c r="D10" s="65"/>
      <c r="E10" s="6">
        <f>MIN(E4:E7)</f>
        <v>13.32</v>
      </c>
      <c r="F10" s="6">
        <f>MIN(F4:F7)</f>
        <v>2.2799999999999998</v>
      </c>
      <c r="G10" s="7"/>
      <c r="H10" s="8"/>
      <c r="I10" s="18">
        <f>MIN(I4:I7)</f>
        <v>0.81428571428571428</v>
      </c>
    </row>
    <row r="11" spans="1:9" ht="62.4" customHeight="1" x14ac:dyDescent="0.4">
      <c r="A11" s="1" t="s">
        <v>9</v>
      </c>
      <c r="B11" s="66" t="s">
        <v>43</v>
      </c>
      <c r="C11" s="57"/>
      <c r="D11" s="57"/>
      <c r="E11" s="58"/>
      <c r="F11" s="5" t="s">
        <v>10</v>
      </c>
      <c r="G11" s="57"/>
      <c r="H11" s="57"/>
      <c r="I11" s="58"/>
    </row>
    <row r="12" spans="1:9" ht="161.25" customHeight="1" x14ac:dyDescent="0.4">
      <c r="A12" s="5" t="s">
        <v>11</v>
      </c>
      <c r="B12" s="56"/>
      <c r="C12" s="57"/>
      <c r="D12" s="57"/>
      <c r="E12" s="58"/>
      <c r="F12" s="5"/>
      <c r="G12" s="59"/>
      <c r="H12" s="59"/>
      <c r="I12" s="60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1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42D01-8245-46F6-9997-B1E3B0E363AD}">
  <sheetPr>
    <pageSetUpPr fitToPage="1"/>
  </sheetPr>
  <dimension ref="A1:I16"/>
  <sheetViews>
    <sheetView zoomScale="85" zoomScaleNormal="85" workbookViewId="0">
      <selection activeCell="N12" sqref="N12"/>
    </sheetView>
  </sheetViews>
  <sheetFormatPr defaultColWidth="9" defaultRowHeight="15" x14ac:dyDescent="0.4"/>
  <cols>
    <col min="1" max="1" width="14.8984375" style="10" customWidth="1"/>
    <col min="2" max="2" width="21.09765625" style="10" bestFit="1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49" t="s">
        <v>0</v>
      </c>
      <c r="B2" s="49" t="s">
        <v>46</v>
      </c>
      <c r="C2" s="49" t="s">
        <v>1</v>
      </c>
      <c r="D2" s="61" t="s">
        <v>47</v>
      </c>
      <c r="E2" s="62"/>
      <c r="F2" s="13" t="s">
        <v>5</v>
      </c>
      <c r="G2" s="17" t="s">
        <v>19</v>
      </c>
      <c r="H2" s="49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46266</v>
      </c>
      <c r="B4" s="4" t="s">
        <v>38</v>
      </c>
      <c r="C4" s="4" t="s">
        <v>20</v>
      </c>
      <c r="D4" s="2">
        <v>1</v>
      </c>
      <c r="E4" s="6">
        <v>13.34</v>
      </c>
      <c r="F4" s="6">
        <v>2.31</v>
      </c>
      <c r="G4" s="7">
        <v>33</v>
      </c>
      <c r="H4" s="8">
        <v>2.8</v>
      </c>
      <c r="I4" s="9">
        <f t="shared" ref="I4:I7" si="0">F4/H4</f>
        <v>0.82500000000000007</v>
      </c>
    </row>
    <row r="5" spans="1:9" x14ac:dyDescent="0.4">
      <c r="A5" s="1">
        <v>46266</v>
      </c>
      <c r="B5" s="4" t="s">
        <v>38</v>
      </c>
      <c r="C5" s="4" t="s">
        <v>20</v>
      </c>
      <c r="D5" s="2">
        <v>2</v>
      </c>
      <c r="E5" s="6">
        <v>13.33</v>
      </c>
      <c r="F5" s="6">
        <v>2.34</v>
      </c>
      <c r="G5" s="7">
        <v>33</v>
      </c>
      <c r="H5" s="8">
        <v>2.8</v>
      </c>
      <c r="I5" s="9">
        <f t="shared" si="0"/>
        <v>0.83571428571428574</v>
      </c>
    </row>
    <row r="6" spans="1:9" x14ac:dyDescent="0.4">
      <c r="A6" s="1">
        <v>46266</v>
      </c>
      <c r="B6" s="4" t="s">
        <v>38</v>
      </c>
      <c r="C6" s="4" t="s">
        <v>20</v>
      </c>
      <c r="D6" s="2">
        <v>3</v>
      </c>
      <c r="E6" s="6">
        <v>13.34</v>
      </c>
      <c r="F6" s="6">
        <v>2.34</v>
      </c>
      <c r="G6" s="7">
        <v>33</v>
      </c>
      <c r="H6" s="8">
        <v>2.8</v>
      </c>
      <c r="I6" s="9">
        <f t="shared" si="0"/>
        <v>0.83571428571428574</v>
      </c>
    </row>
    <row r="7" spans="1:9" x14ac:dyDescent="0.4">
      <c r="A7" s="1">
        <v>46266</v>
      </c>
      <c r="B7" s="4" t="s">
        <v>38</v>
      </c>
      <c r="C7" s="4" t="s">
        <v>20</v>
      </c>
      <c r="D7" s="2">
        <v>4</v>
      </c>
      <c r="E7" s="6">
        <v>13.33</v>
      </c>
      <c r="F7" s="6">
        <v>2.33</v>
      </c>
      <c r="G7" s="7">
        <v>33</v>
      </c>
      <c r="H7" s="8">
        <v>2.8</v>
      </c>
      <c r="I7" s="9">
        <f t="shared" si="0"/>
        <v>0.83214285714285718</v>
      </c>
    </row>
    <row r="8" spans="1:9" x14ac:dyDescent="0.4">
      <c r="A8" s="63" t="s">
        <v>15</v>
      </c>
      <c r="B8" s="64"/>
      <c r="C8" s="64"/>
      <c r="D8" s="65"/>
      <c r="E8" s="6">
        <f>AVERAGE(E4:E7)</f>
        <v>13.335000000000001</v>
      </c>
      <c r="F8" s="6">
        <f>AVERAGE(F4:F7)</f>
        <v>2.33</v>
      </c>
      <c r="G8" s="8"/>
      <c r="H8" s="8"/>
      <c r="I8" s="18">
        <f>AVERAGE(I4:I7)</f>
        <v>0.83214285714285718</v>
      </c>
    </row>
    <row r="9" spans="1:9" x14ac:dyDescent="0.4">
      <c r="A9" s="63" t="s">
        <v>16</v>
      </c>
      <c r="B9" s="64"/>
      <c r="C9" s="64"/>
      <c r="D9" s="65"/>
      <c r="E9" s="6">
        <f>MAX(E4:E7)</f>
        <v>13.34</v>
      </c>
      <c r="F9" s="6">
        <f>MAX(F4:F7)</f>
        <v>2.34</v>
      </c>
      <c r="G9" s="7"/>
      <c r="H9" s="8"/>
      <c r="I9" s="18">
        <f>MAX(I4:I7)</f>
        <v>0.83571428571428574</v>
      </c>
    </row>
    <row r="10" spans="1:9" x14ac:dyDescent="0.4">
      <c r="A10" s="63" t="s">
        <v>17</v>
      </c>
      <c r="B10" s="64"/>
      <c r="C10" s="64"/>
      <c r="D10" s="65"/>
      <c r="E10" s="6">
        <f>MIN(E4:E7)</f>
        <v>13.33</v>
      </c>
      <c r="F10" s="6">
        <f>MIN(F4:F7)</f>
        <v>2.31</v>
      </c>
      <c r="G10" s="7"/>
      <c r="H10" s="8"/>
      <c r="I10" s="18">
        <f>MIN(I4:I7)</f>
        <v>0.82500000000000007</v>
      </c>
    </row>
    <row r="11" spans="1:9" ht="62.4" customHeight="1" x14ac:dyDescent="0.4">
      <c r="A11" s="1" t="s">
        <v>9</v>
      </c>
      <c r="B11" s="66" t="s">
        <v>43</v>
      </c>
      <c r="C11" s="57"/>
      <c r="D11" s="57"/>
      <c r="E11" s="58"/>
      <c r="F11" s="5" t="s">
        <v>10</v>
      </c>
      <c r="G11" s="57"/>
      <c r="H11" s="57"/>
      <c r="I11" s="58"/>
    </row>
    <row r="12" spans="1:9" ht="161.25" customHeight="1" x14ac:dyDescent="0.4">
      <c r="A12" s="5" t="s">
        <v>11</v>
      </c>
      <c r="B12" s="56"/>
      <c r="C12" s="57"/>
      <c r="D12" s="57"/>
      <c r="E12" s="58"/>
      <c r="F12" s="5"/>
      <c r="G12" s="59"/>
      <c r="H12" s="59"/>
      <c r="I12" s="60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1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센텀시티몰 UPS</vt:lpstr>
      <vt:lpstr>조작전원용</vt:lpstr>
      <vt:lpstr>발전기 시동용 A</vt:lpstr>
      <vt:lpstr>발전기 시동용 B</vt:lpstr>
      <vt:lpstr>발전기 시동용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2026-09-01T06:13:47Z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