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6월\260624 롯데마트 구미점\"/>
    </mc:Choice>
  </mc:AlternateContent>
  <xr:revisionPtr revIDLastSave="0" documentId="13_ncr:1_{89C8D46A-203B-4515-BC5E-383C4110115A}" xr6:coauthVersionLast="36" xr6:coauthVersionMax="36" xr10:uidLastSave="{00000000-0000-0000-0000-000000000000}"/>
  <bookViews>
    <workbookView xWindow="0" yWindow="0" windowWidth="28800" windowHeight="10836" activeTab="3" xr2:uid="{00000000-000D-0000-FFFF-FFFF00000000}"/>
  </bookViews>
  <sheets>
    <sheet name="정류기용" sheetId="16" r:id="rId1"/>
    <sheet name="조작전원용" sheetId="13" r:id="rId2"/>
    <sheet name="발전기 시동용" sheetId="15" r:id="rId3"/>
    <sheet name="전산실 UPS" sheetId="17" r:id="rId4"/>
  </sheets>
  <definedNames>
    <definedName name="_xlnm._FilterDatabase" localSheetId="2" hidden="1">'발전기 시동용'!$A$3:$I$7</definedName>
    <definedName name="_xlnm._FilterDatabase" localSheetId="3" hidden="1">'전산실 UPS'!$A$3:$I$26</definedName>
    <definedName name="_xlnm._FilterDatabase" localSheetId="0" hidden="1">정류기용!$A$3:$I$12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I5" i="17" l="1"/>
  <c r="I6" i="17"/>
  <c r="I7" i="17"/>
  <c r="I8" i="17"/>
  <c r="I9" i="17"/>
  <c r="I10" i="17"/>
  <c r="I11" i="17"/>
  <c r="I12" i="17"/>
  <c r="I13" i="17"/>
  <c r="I14" i="17"/>
  <c r="I15" i="17"/>
  <c r="I16" i="17"/>
  <c r="I17" i="17"/>
  <c r="I4" i="17"/>
  <c r="F38" i="17"/>
  <c r="E38" i="17"/>
  <c r="F37" i="17"/>
  <c r="E37" i="17"/>
  <c r="F36" i="17"/>
  <c r="E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38" i="17" s="1"/>
  <c r="I37" i="17" l="1"/>
  <c r="I36" i="17"/>
  <c r="E24" i="16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2" i="16" l="1"/>
  <c r="I24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E13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<sst xmlns="http://schemas.openxmlformats.org/spreadsheetml/2006/main" count="250" uniqueCount="43">
  <si>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</si>
  <si>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</si>
  <si>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</si>
  <si>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</si>
  <si>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</si>
  <si>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</si>
  <si>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</si>
  <si>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</si>
  <si>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</si>
  <si>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</si>
  <si>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</si>
  <si>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</si>
  <si>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</si>
  <si>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</si>
  <si>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</si>
  <si>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</si>
  <si>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</si>
  <si>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</si>
  <si>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</si>
  <si>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</si>
  <si>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</si>
  <si>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</si>
  <si>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</si>
  <si>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</si>
  <si>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ESP200-12</t>
    <phoneticPr fontId="19" type="noConversion"/>
  </si>
  <si>
    <t>조작전원용</t>
    <phoneticPr fontId="19" type="noConversion"/>
  </si>
  <si>
    <t>ESP65-12</t>
    <phoneticPr fontId="19" type="noConversion"/>
  </si>
  <si>
    <t xml:space="preserve">1. BS차원에서 점검 진행
2. 내부저항 : 이상없음
3. 권장 부동충전 전압 ( 13.32V / 25℃기준) 으로 상향조정 요청
4. 정상운영
</t>
    <phoneticPr fontId="19" type="noConversion"/>
  </si>
  <si>
    <t>DC전원용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</si>
  <si>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</si>
  <si>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</si>
  <si>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롯데마트 구미점</t>
  </si>
  <si>
    <t>롯데마트 구미점</t>
    <phoneticPr fontId="19" type="noConversion"/>
  </si>
  <si>
    <t>전산실 UPS</t>
    <phoneticPr fontId="19" type="noConversion"/>
  </si>
  <si>
    <t>-</t>
    <phoneticPr fontId="19" type="noConversion"/>
  </si>
  <si>
    <t>2019.05.30</t>
    <phoneticPr fontId="19" type="noConversion"/>
  </si>
  <si>
    <t>GPL12520
(타사품)</t>
    <phoneticPr fontId="19" type="noConversion"/>
  </si>
  <si>
    <t>1. BS차원에서 점검 진행
2. 내부저항 및 충전전압 : 기내수명종료에 따른 내부저항 편차 발생
3. 권장기대수명종료 도래로 인한 구매권유</t>
    <phoneticPr fontId="19" type="noConversion"/>
  </si>
  <si>
    <t>2023.08.11</t>
    <phoneticPr fontId="19" type="noConversion"/>
  </si>
  <si>
    <t xml:space="preserve">1. BS차원에서 점검 진행
2. 내부저항 및 충전전압 :이상없음
3. 권장기대수명도래로 인한 구매권유
</t>
    <phoneticPr fontId="19" type="noConversion"/>
  </si>
  <si>
    <t>2023.08.24</t>
    <phoneticPr fontId="19" type="noConversion"/>
  </si>
  <si>
    <t xml:space="preserve">1. BS차원에서 점검 진행
2. 내부저항 및 충전전압 : #5번 전지 기대수명종료
3. #5번 전지 구매권유
</t>
    <phoneticPr fontId="19" type="noConversion"/>
  </si>
  <si>
    <t>2023.08.30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</si>
</sst>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18" fillId="0" borderId="0" xfId="42">
      <alignment vertical="center"/>
    </xf>
    <xf numFmtId="0" fontId="20" fillId="0" borderId="13" xfId="42" applyFont="1" applyFill="1" applyBorder="1" applyAlignment="1">
      <alignment horizontal="center" vertical="center"/>
    </xf>
    <xf numFmtId="14" fontId="24" fillId="34" borderId="10" xfId="42" applyNumberFormat="1" applyFont="1" applyFill="1" applyBorder="1" applyAlignment="1">
      <alignment horizontal="center" vertical="center"/>
    </xf>
    <xf numFmtId="0" fontId="24" fillId="34" borderId="13" xfId="42" applyFont="1" applyFill="1" applyBorder="1" applyAlignment="1">
      <alignment horizontal="center" vertical="center" shrinkToFit="1"/>
    </xf>
    <xf numFmtId="0" fontId="24" fillId="34" borderId="10" xfId="42" applyFont="1" applyFill="1" applyBorder="1" applyAlignment="1">
      <alignment horizontal="center" vertical="center"/>
    </xf>
    <xf numFmtId="177" fontId="24" fillId="34" borderId="10" xfId="42" applyNumberFormat="1" applyFont="1" applyFill="1" applyBorder="1" applyAlignment="1">
      <alignment horizontal="center" vertical="center"/>
    </xf>
    <xf numFmtId="2" fontId="24" fillId="34" borderId="10" xfId="42" applyNumberFormat="1" applyFont="1" applyFill="1" applyBorder="1" applyAlignment="1">
      <alignment horizontal="center" vertical="center" wrapText="1"/>
    </xf>
    <xf numFmtId="178" fontId="24" fillId="34" borderId="10" xfId="42" applyNumberFormat="1" applyFont="1" applyFill="1" applyBorder="1" applyAlignment="1">
      <alignment horizontal="center" vertical="center"/>
    </xf>
    <xf numFmtId="177" fontId="24" fillId="34" borderId="10" xfId="42" applyNumberFormat="1" applyFont="1" applyFill="1" applyBorder="1" applyAlignment="1">
      <alignment horizontal="center" vertical="center" wrapText="1"/>
    </xf>
    <xf numFmtId="9" fontId="24" fillId="34" borderId="10" xfId="43" applyFont="1" applyFill="1" applyBorder="1" applyAlignment="1">
      <alignment horizontal="center" vertical="center" wrapText="1"/>
    </xf>
    <xf numFmtId="177" fontId="20" fillId="0" borderId="13" xfId="42" applyNumberFormat="1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0" xfId="42" applyFont="1" applyAlignment="1">
      <alignment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842433</xdr:colOff>
      <xdr:row>25</xdr:row>
      <xdr:rowOff>2132616</xdr:rowOff>
    </xdr:from>
    <xdr:to>
      <xdr:col>3</xdr:col>
      <xdr:colOff>119809</xdr:colOff>
      <xdr:row>25</xdr:row>
      <xdr:rowOff>2468793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77150" y="9611812"/>
          <a:ext cx="133974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369575</xdr:colOff>
      <xdr:row>25</xdr:row>
      <xdr:rowOff>286079</xdr:rowOff>
    </xdr:from>
    <xdr:to>
      <xdr:col>4</xdr:col>
      <xdr:colOff>347904</xdr:colOff>
      <xdr:row>25</xdr:row>
      <xdr:rowOff>1971260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F20FD81-ACE4-4296-88E9-7652420299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1" t="32936" r="17691" b="20724"/>
        <a:stretch/>
      </xdr:blipFill>
      <xdr:spPr>
        <a:xfrm rot="16200000">
          <a:off x="2025779" y="7243788"/>
          <a:ext cx="1685181" cy="2728155"/>
        </a:xfrm>
        <a:prstGeom prst="rect">
          <a:avLst/>
        </a:prstGeom>
      </xdr:spPr>
    </xdr:pic>
    <xdr:clientData/>
  </xdr:twoCellAnchor>
  <xdr:twoCellAnchor editAs="oneCell">
    <xdr:from>
      <xdr:col>6</xdr:col>
      <xdr:colOff>686215</xdr:colOff>
      <xdr:row>24</xdr:row>
      <xdr:rowOff>12753</xdr:rowOff>
    </xdr:from>
    <xdr:to>
      <xdr:col>8</xdr:col>
      <xdr:colOff>1144595</xdr:colOff>
      <xdr:row>24</xdr:row>
      <xdr:rowOff>1408042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59005F15-22AF-4D08-8E40-E583C085FC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87" t="47456" r="29115" b="31415"/>
        <a:stretch/>
      </xdr:blipFill>
      <xdr:spPr>
        <a:xfrm>
          <a:off x="6409498" y="5694623"/>
          <a:ext cx="2595293" cy="1395289"/>
        </a:xfrm>
        <a:prstGeom prst="rect">
          <a:avLst/>
        </a:prstGeom>
      </xdr:spPr>
    </xdr:pic>
    <xdr:clientData/>
  </xdr:twoCellAnchor>
  <xdr:twoCellAnchor editAs="oneCell">
    <xdr:from>
      <xdr:col>6</xdr:col>
      <xdr:colOff>712305</xdr:colOff>
      <xdr:row>25</xdr:row>
      <xdr:rowOff>277136</xdr:rowOff>
    </xdr:from>
    <xdr:to>
      <xdr:col>8</xdr:col>
      <xdr:colOff>1138528</xdr:colOff>
      <xdr:row>25</xdr:row>
      <xdr:rowOff>2072557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97690C81-99E6-4986-8FEA-98CC1DA73D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64" t="27964" r="16609" b="5159"/>
        <a:stretch/>
      </xdr:blipFill>
      <xdr:spPr>
        <a:xfrm>
          <a:off x="6435588" y="7756332"/>
          <a:ext cx="2563136" cy="17954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11604</xdr:colOff>
      <xdr:row>16</xdr:row>
      <xdr:rowOff>1867571</xdr:rowOff>
    </xdr:from>
    <xdr:to>
      <xdr:col>3</xdr:col>
      <xdr:colOff>16607</xdr:colOff>
      <xdr:row>16</xdr:row>
      <xdr:rowOff>2211368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314169" y="7408636"/>
          <a:ext cx="1330221" cy="3437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492483</xdr:colOff>
      <xdr:row>16</xdr:row>
      <xdr:rowOff>303702</xdr:rowOff>
    </xdr:from>
    <xdr:to>
      <xdr:col>4</xdr:col>
      <xdr:colOff>385472</xdr:colOff>
      <xdr:row>16</xdr:row>
      <xdr:rowOff>1693468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6AD52A5-83B9-4D97-9EF0-A3B12093F9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771" t="26756" r="33686" b="19939"/>
        <a:stretch/>
      </xdr:blipFill>
      <xdr:spPr>
        <a:xfrm rot="5400000">
          <a:off x="2469073" y="5002894"/>
          <a:ext cx="1389766" cy="3073511"/>
        </a:xfrm>
        <a:prstGeom prst="rect">
          <a:avLst/>
        </a:prstGeom>
      </xdr:spPr>
    </xdr:pic>
    <xdr:clientData/>
  </xdr:twoCellAnchor>
  <xdr:twoCellAnchor editAs="oneCell">
    <xdr:from>
      <xdr:col>7</xdr:col>
      <xdr:colOff>74544</xdr:colOff>
      <xdr:row>16</xdr:row>
      <xdr:rowOff>219156</xdr:rowOff>
    </xdr:from>
    <xdr:to>
      <xdr:col>8</xdr:col>
      <xdr:colOff>783038</xdr:colOff>
      <xdr:row>16</xdr:row>
      <xdr:rowOff>2277649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B44C52A-AC55-4512-8E03-36D924DE3B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93" t="15384" r="21499" b="15147"/>
        <a:stretch/>
      </xdr:blipFill>
      <xdr:spPr>
        <a:xfrm>
          <a:off x="7073348" y="5760221"/>
          <a:ext cx="2000581" cy="2058493"/>
        </a:xfrm>
        <a:prstGeom prst="rect">
          <a:avLst/>
        </a:prstGeom>
      </xdr:spPr>
    </xdr:pic>
    <xdr:clientData/>
  </xdr:twoCellAnchor>
  <xdr:twoCellAnchor editAs="oneCell">
    <xdr:from>
      <xdr:col>6</xdr:col>
      <xdr:colOff>280284</xdr:colOff>
      <xdr:row>15</xdr:row>
      <xdr:rowOff>286081</xdr:rowOff>
    </xdr:from>
    <xdr:to>
      <xdr:col>8</xdr:col>
      <xdr:colOff>1606484</xdr:colOff>
      <xdr:row>15</xdr:row>
      <xdr:rowOff>1487060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5E41F16-C6EE-4F50-95E7-2C04FE5764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61" t="45677" r="22793" b="37504"/>
        <a:stretch/>
      </xdr:blipFill>
      <xdr:spPr>
        <a:xfrm>
          <a:off x="6434262" y="4029820"/>
          <a:ext cx="3463113" cy="12009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1036742</xdr:colOff>
      <xdr:row>11</xdr:row>
      <xdr:rowOff>1988002</xdr:rowOff>
    </xdr:from>
    <xdr:to>
      <xdr:col>2</xdr:col>
      <xdr:colOff>1202925</xdr:colOff>
      <xdr:row>11</xdr:row>
      <xdr:rowOff>2331799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171459" y="6452328"/>
          <a:ext cx="1334031" cy="3437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723564</xdr:colOff>
      <xdr:row>11</xdr:row>
      <xdr:rowOff>245101</xdr:rowOff>
    </xdr:from>
    <xdr:to>
      <xdr:col>8</xdr:col>
      <xdr:colOff>723156</xdr:colOff>
      <xdr:row>11</xdr:row>
      <xdr:rowOff>1836564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F40452E-9648-4D99-A67D-2AD1E58CD2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7542" y="4709427"/>
          <a:ext cx="2136505" cy="1591463"/>
        </a:xfrm>
        <a:prstGeom prst="rect">
          <a:avLst/>
        </a:prstGeom>
      </xdr:spPr>
    </xdr:pic>
    <xdr:clientData/>
  </xdr:twoCellAnchor>
  <xdr:twoCellAnchor editAs="oneCell">
    <xdr:from>
      <xdr:col>1</xdr:col>
      <xdr:colOff>574648</xdr:colOff>
      <xdr:row>11</xdr:row>
      <xdr:rowOff>277798</xdr:rowOff>
    </xdr:from>
    <xdr:to>
      <xdr:col>3</xdr:col>
      <xdr:colOff>606487</xdr:colOff>
      <xdr:row>11</xdr:row>
      <xdr:rowOff>1836172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D4E534F-1B28-49E0-83F5-8392C637D8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117" t="26014" r="22142" b="45684"/>
        <a:stretch/>
      </xdr:blipFill>
      <xdr:spPr>
        <a:xfrm>
          <a:off x="1709365" y="4742124"/>
          <a:ext cx="2524905" cy="15583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927164</xdr:colOff>
      <xdr:row>39</xdr:row>
      <xdr:rowOff>2116051</xdr:rowOff>
    </xdr:from>
    <xdr:to>
      <xdr:col>3</xdr:col>
      <xdr:colOff>204540</xdr:colOff>
      <xdr:row>39</xdr:row>
      <xdr:rowOff>2450323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FFCB8C4-8942-4CBE-947A-D1B0874D772A}"/>
            </a:ext>
          </a:extLst>
        </xdr:cNvPr>
        <xdr:cNvSpPr txBox="1"/>
      </xdr:nvSpPr>
      <xdr:spPr>
        <a:xfrm>
          <a:off x="2061881" y="12610116"/>
          <a:ext cx="1339746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7</xdr:col>
      <xdr:colOff>407753</xdr:colOff>
      <xdr:row>39</xdr:row>
      <xdr:rowOff>287015</xdr:rowOff>
    </xdr:from>
    <xdr:to>
      <xdr:col>8</xdr:col>
      <xdr:colOff>609103</xdr:colOff>
      <xdr:row>39</xdr:row>
      <xdr:rowOff>2274962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918D329-EE0B-4E52-8062-5B0058CEA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5862" y="10781080"/>
          <a:ext cx="1493437" cy="1987947"/>
        </a:xfrm>
        <a:prstGeom prst="rect">
          <a:avLst/>
        </a:prstGeom>
      </xdr:spPr>
    </xdr:pic>
    <xdr:clientData/>
  </xdr:twoCellAnchor>
  <xdr:twoCellAnchor editAs="oneCell">
    <xdr:from>
      <xdr:col>1</xdr:col>
      <xdr:colOff>281607</xdr:colOff>
      <xdr:row>39</xdr:row>
      <xdr:rowOff>350439</xdr:rowOff>
    </xdr:from>
    <xdr:to>
      <xdr:col>4</xdr:col>
      <xdr:colOff>204503</xdr:colOff>
      <xdr:row>39</xdr:row>
      <xdr:rowOff>1984019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ADADC344-E89D-4BDF-BE88-8956F3285A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2" t="64973" r="72911" b="4458"/>
        <a:stretch/>
      </xdr:blipFill>
      <xdr:spPr>
        <a:xfrm rot="5400000">
          <a:off x="1935895" y="10324933"/>
          <a:ext cx="1633580" cy="26727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zoomScale="115" zoomScaleNormal="115" workbookViewId="0">
      <selection activeCell="J26" sqref="J2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1.796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9" t="s">
        <v>0</v>
      </c>
      <c r="B2" s="29" t="s">
        <v>24</v>
      </c>
      <c r="C2" s="29" t="s">
        <v>1</v>
      </c>
      <c r="D2" s="38" t="s">
        <v>40</v>
      </c>
      <c r="E2" s="39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29</v>
      </c>
      <c r="I3" s="17" t="s">
        <v>13</v>
      </c>
      <c r="J3"/>
      <c r="K3"/>
    </row>
    <row r="4" spans="1:11" ht="17.399999999999999" x14ac:dyDescent="0.4">
      <c r="A4" s="22">
        <v>46197</v>
      </c>
      <c r="B4" s="28" t="s">
        <v>31</v>
      </c>
      <c r="C4" s="28" t="s">
        <v>28</v>
      </c>
      <c r="D4" s="2">
        <v>1</v>
      </c>
      <c r="E4" s="11">
        <v>13.22</v>
      </c>
      <c r="F4" s="23">
        <v>2.38</v>
      </c>
      <c r="G4" s="24">
        <v>26</v>
      </c>
      <c r="H4" s="25">
        <v>2.2999999999999998</v>
      </c>
      <c r="I4" s="26">
        <f>F4/H4</f>
        <v>1.0347826086956522</v>
      </c>
      <c r="J4"/>
      <c r="K4"/>
    </row>
    <row r="5" spans="1:11" ht="17.399999999999999" x14ac:dyDescent="0.4">
      <c r="A5" s="22">
        <v>46197</v>
      </c>
      <c r="B5" s="28" t="s">
        <v>31</v>
      </c>
      <c r="C5" s="28" t="s">
        <v>28</v>
      </c>
      <c r="D5" s="2">
        <v>2</v>
      </c>
      <c r="E5" s="11">
        <v>13.19</v>
      </c>
      <c r="F5" s="23">
        <v>2.37</v>
      </c>
      <c r="G5" s="24">
        <v>26</v>
      </c>
      <c r="H5" s="25">
        <v>2.2999999999999998</v>
      </c>
      <c r="I5" s="26">
        <f t="shared" ref="I5:I21" si="0">F5/H5</f>
        <v>1.0304347826086957</v>
      </c>
      <c r="J5"/>
      <c r="K5"/>
    </row>
    <row r="6" spans="1:11" ht="17.399999999999999" x14ac:dyDescent="0.4">
      <c r="A6" s="22">
        <v>46197</v>
      </c>
      <c r="B6" s="28" t="s">
        <v>31</v>
      </c>
      <c r="C6" s="28" t="s">
        <v>28</v>
      </c>
      <c r="D6" s="2">
        <v>3</v>
      </c>
      <c r="E6" s="11">
        <v>13.22</v>
      </c>
      <c r="F6" s="23">
        <v>2.31</v>
      </c>
      <c r="G6" s="24">
        <v>26</v>
      </c>
      <c r="H6" s="25">
        <v>2.2999999999999998</v>
      </c>
      <c r="I6" s="26">
        <f t="shared" si="0"/>
        <v>1.0043478260869567</v>
      </c>
      <c r="J6"/>
      <c r="K6"/>
    </row>
    <row r="7" spans="1:11" ht="17.399999999999999" x14ac:dyDescent="0.4">
      <c r="A7" s="22">
        <v>46197</v>
      </c>
      <c r="B7" s="28" t="s">
        <v>31</v>
      </c>
      <c r="C7" s="28" t="s">
        <v>28</v>
      </c>
      <c r="D7" s="2">
        <v>4</v>
      </c>
      <c r="E7" s="11">
        <v>13.21</v>
      </c>
      <c r="F7" s="23">
        <v>2.41</v>
      </c>
      <c r="G7" s="24">
        <v>26</v>
      </c>
      <c r="H7" s="25">
        <v>2.2999999999999998</v>
      </c>
      <c r="I7" s="26">
        <f t="shared" si="0"/>
        <v>1.0478260869565219</v>
      </c>
      <c r="J7"/>
      <c r="K7"/>
    </row>
    <row r="8" spans="1:11" ht="17.399999999999999" x14ac:dyDescent="0.4">
      <c r="A8" s="49">
        <v>46197</v>
      </c>
      <c r="B8" s="50" t="s">
        <v>31</v>
      </c>
      <c r="C8" s="50" t="s">
        <v>28</v>
      </c>
      <c r="D8" s="51">
        <v>5</v>
      </c>
      <c r="E8" s="52">
        <v>12.84</v>
      </c>
      <c r="F8" s="53">
        <v>96.4</v>
      </c>
      <c r="G8" s="54">
        <v>26</v>
      </c>
      <c r="H8" s="55">
        <v>2.2999999999999998</v>
      </c>
      <c r="I8" s="56">
        <f t="shared" si="0"/>
        <v>41.913043478260875</v>
      </c>
      <c r="J8"/>
      <c r="K8"/>
    </row>
    <row r="9" spans="1:11" ht="17.399999999999999" x14ac:dyDescent="0.4">
      <c r="A9" s="22">
        <v>46197</v>
      </c>
      <c r="B9" s="28" t="s">
        <v>31</v>
      </c>
      <c r="C9" s="28" t="s">
        <v>28</v>
      </c>
      <c r="D9" s="2">
        <v>6</v>
      </c>
      <c r="E9" s="11">
        <v>13.15</v>
      </c>
      <c r="F9" s="23">
        <v>2.31</v>
      </c>
      <c r="G9" s="24">
        <v>26</v>
      </c>
      <c r="H9" s="25">
        <v>2.2999999999999998</v>
      </c>
      <c r="I9" s="26">
        <f t="shared" si="0"/>
        <v>1.0043478260869567</v>
      </c>
      <c r="J9"/>
      <c r="K9"/>
    </row>
    <row r="10" spans="1:11" ht="17.399999999999999" x14ac:dyDescent="0.4">
      <c r="A10" s="22">
        <v>46197</v>
      </c>
      <c r="B10" s="28" t="s">
        <v>31</v>
      </c>
      <c r="C10" s="28" t="s">
        <v>28</v>
      </c>
      <c r="D10" s="2">
        <v>7</v>
      </c>
      <c r="E10" s="11">
        <v>13.21</v>
      </c>
      <c r="F10" s="23">
        <v>2.36</v>
      </c>
      <c r="G10" s="24">
        <v>26</v>
      </c>
      <c r="H10" s="25">
        <v>2.2999999999999998</v>
      </c>
      <c r="I10" s="26">
        <f t="shared" si="0"/>
        <v>1.0260869565217392</v>
      </c>
      <c r="J10"/>
      <c r="K10"/>
    </row>
    <row r="11" spans="1:11" ht="17.399999999999999" x14ac:dyDescent="0.4">
      <c r="A11" s="22">
        <v>46197</v>
      </c>
      <c r="B11" s="28" t="s">
        <v>31</v>
      </c>
      <c r="C11" s="28" t="s">
        <v>28</v>
      </c>
      <c r="D11" s="2">
        <v>8</v>
      </c>
      <c r="E11" s="11">
        <v>13.26</v>
      </c>
      <c r="F11" s="23">
        <v>2.2799999999999998</v>
      </c>
      <c r="G11" s="24">
        <v>26</v>
      </c>
      <c r="H11" s="25">
        <v>2.2999999999999998</v>
      </c>
      <c r="I11" s="26">
        <f t="shared" si="0"/>
        <v>0.9913043478260869</v>
      </c>
      <c r="J11"/>
      <c r="K11"/>
    </row>
    <row r="12" spans="1:11" ht="17.399999999999999" x14ac:dyDescent="0.4">
      <c r="A12" s="22">
        <v>46197</v>
      </c>
      <c r="B12" s="28" t="s">
        <v>31</v>
      </c>
      <c r="C12" s="28" t="s">
        <v>28</v>
      </c>
      <c r="D12" s="2">
        <v>9</v>
      </c>
      <c r="E12" s="30">
        <v>13.23</v>
      </c>
      <c r="F12" s="31">
        <v>2.37</v>
      </c>
      <c r="G12" s="24">
        <v>26</v>
      </c>
      <c r="H12" s="25">
        <v>2.2999999999999998</v>
      </c>
      <c r="I12" s="26">
        <f t="shared" si="0"/>
        <v>1.0304347826086957</v>
      </c>
      <c r="J12"/>
      <c r="K12"/>
    </row>
    <row r="13" spans="1:11" ht="17.399999999999999" x14ac:dyDescent="0.4">
      <c r="A13" s="22">
        <v>46197</v>
      </c>
      <c r="B13" s="28" t="s">
        <v>31</v>
      </c>
      <c r="C13" s="28" t="s">
        <v>28</v>
      </c>
      <c r="D13" s="2">
        <v>10</v>
      </c>
      <c r="E13" s="3">
        <v>13.18</v>
      </c>
      <c r="F13" s="3">
        <v>2.4</v>
      </c>
      <c r="G13" s="24">
        <v>26</v>
      </c>
      <c r="H13" s="25">
        <v>2.2999999999999998</v>
      </c>
      <c r="I13" s="26">
        <f t="shared" si="0"/>
        <v>1.0434782608695652</v>
      </c>
      <c r="J13"/>
      <c r="K13"/>
    </row>
    <row r="14" spans="1:11" ht="17.399999999999999" x14ac:dyDescent="0.4">
      <c r="A14" s="22">
        <v>46197</v>
      </c>
      <c r="B14" s="28" t="s">
        <v>31</v>
      </c>
      <c r="C14" s="28" t="s">
        <v>28</v>
      </c>
      <c r="D14" s="2">
        <v>11</v>
      </c>
      <c r="E14" s="3">
        <v>13.22</v>
      </c>
      <c r="F14" s="3">
        <v>2.33</v>
      </c>
      <c r="G14" s="24">
        <v>26</v>
      </c>
      <c r="H14" s="25">
        <v>2.2999999999999998</v>
      </c>
      <c r="I14" s="26">
        <f t="shared" si="0"/>
        <v>1.0130434782608697</v>
      </c>
      <c r="J14"/>
      <c r="K14"/>
    </row>
    <row r="15" spans="1:11" ht="17.399999999999999" x14ac:dyDescent="0.4">
      <c r="A15" s="22">
        <v>46197</v>
      </c>
      <c r="B15" s="28" t="s">
        <v>31</v>
      </c>
      <c r="C15" s="28" t="s">
        <v>28</v>
      </c>
      <c r="D15" s="2">
        <v>12</v>
      </c>
      <c r="E15" s="3">
        <v>13.24</v>
      </c>
      <c r="F15" s="3">
        <v>2.36</v>
      </c>
      <c r="G15" s="24">
        <v>26</v>
      </c>
      <c r="H15" s="25">
        <v>2.2999999999999998</v>
      </c>
      <c r="I15" s="26">
        <f t="shared" si="0"/>
        <v>1.0260869565217392</v>
      </c>
      <c r="J15"/>
      <c r="K15"/>
    </row>
    <row r="16" spans="1:11" ht="17.399999999999999" x14ac:dyDescent="0.4">
      <c r="A16" s="22">
        <v>46197</v>
      </c>
      <c r="B16" s="28" t="s">
        <v>31</v>
      </c>
      <c r="C16" s="28" t="s">
        <v>28</v>
      </c>
      <c r="D16" s="2">
        <v>13</v>
      </c>
      <c r="E16" s="3">
        <v>13.21</v>
      </c>
      <c r="F16" s="3">
        <v>2.31</v>
      </c>
      <c r="G16" s="24">
        <v>26</v>
      </c>
      <c r="H16" s="25">
        <v>2.2999999999999998</v>
      </c>
      <c r="I16" s="26">
        <f t="shared" si="0"/>
        <v>1.0043478260869567</v>
      </c>
      <c r="J16"/>
      <c r="K16"/>
    </row>
    <row r="17" spans="1:11" ht="17.399999999999999" x14ac:dyDescent="0.4">
      <c r="A17" s="22">
        <v>46197</v>
      </c>
      <c r="B17" s="28" t="s">
        <v>31</v>
      </c>
      <c r="C17" s="28" t="s">
        <v>28</v>
      </c>
      <c r="D17" s="2">
        <v>14</v>
      </c>
      <c r="E17" s="3">
        <v>13.26</v>
      </c>
      <c r="F17" s="3">
        <v>2.35</v>
      </c>
      <c r="G17" s="24">
        <v>26</v>
      </c>
      <c r="H17" s="25">
        <v>2.2999999999999998</v>
      </c>
      <c r="I17" s="26">
        <f t="shared" si="0"/>
        <v>1.0217391304347827</v>
      </c>
      <c r="J17"/>
      <c r="K17"/>
    </row>
    <row r="18" spans="1:11" ht="17.399999999999999" x14ac:dyDescent="0.4">
      <c r="A18" s="22">
        <v>46197</v>
      </c>
      <c r="B18" s="28" t="s">
        <v>31</v>
      </c>
      <c r="C18" s="28" t="s">
        <v>28</v>
      </c>
      <c r="D18" s="2">
        <v>15</v>
      </c>
      <c r="E18" s="3">
        <v>13.26</v>
      </c>
      <c r="F18" s="3">
        <v>2.3199999999999998</v>
      </c>
      <c r="G18" s="24">
        <v>26</v>
      </c>
      <c r="H18" s="25">
        <v>2.2999999999999998</v>
      </c>
      <c r="I18" s="26">
        <f t="shared" si="0"/>
        <v>1.008695652173913</v>
      </c>
      <c r="J18"/>
      <c r="K18"/>
    </row>
    <row r="19" spans="1:11" ht="17.399999999999999" x14ac:dyDescent="0.4">
      <c r="A19" s="22">
        <v>46197</v>
      </c>
      <c r="B19" s="28" t="s">
        <v>31</v>
      </c>
      <c r="C19" s="28" t="s">
        <v>28</v>
      </c>
      <c r="D19" s="2">
        <v>16</v>
      </c>
      <c r="E19" s="3">
        <v>13.28</v>
      </c>
      <c r="F19" s="3">
        <v>2.41</v>
      </c>
      <c r="G19" s="24">
        <v>26</v>
      </c>
      <c r="H19" s="25">
        <v>2.2999999999999998</v>
      </c>
      <c r="I19" s="26">
        <f t="shared" si="0"/>
        <v>1.0478260869565219</v>
      </c>
      <c r="J19"/>
      <c r="K19"/>
    </row>
    <row r="20" spans="1:11" ht="17.399999999999999" x14ac:dyDescent="0.4">
      <c r="A20" s="22">
        <v>46197</v>
      </c>
      <c r="B20" s="28" t="s">
        <v>31</v>
      </c>
      <c r="C20" s="28" t="s">
        <v>28</v>
      </c>
      <c r="D20" s="2">
        <v>17</v>
      </c>
      <c r="E20" s="3">
        <v>13.28</v>
      </c>
      <c r="F20" s="3">
        <v>2.37</v>
      </c>
      <c r="G20" s="24">
        <v>26</v>
      </c>
      <c r="H20" s="25">
        <v>2.2999999999999998</v>
      </c>
      <c r="I20" s="26">
        <f t="shared" si="0"/>
        <v>1.0304347826086957</v>
      </c>
      <c r="J20"/>
      <c r="K20"/>
    </row>
    <row r="21" spans="1:11" ht="17.399999999999999" x14ac:dyDescent="0.4">
      <c r="A21" s="22">
        <v>46197</v>
      </c>
      <c r="B21" s="28" t="s">
        <v>31</v>
      </c>
      <c r="C21" s="28" t="s">
        <v>28</v>
      </c>
      <c r="D21" s="2">
        <v>18</v>
      </c>
      <c r="E21" s="3">
        <v>13.26</v>
      </c>
      <c r="F21" s="3">
        <v>2.4</v>
      </c>
      <c r="G21" s="24">
        <v>26</v>
      </c>
      <c r="H21" s="25">
        <v>2.2999999999999998</v>
      </c>
      <c r="I21" s="26">
        <f t="shared" si="0"/>
        <v>1.0434782608695652</v>
      </c>
      <c r="J21"/>
      <c r="K21"/>
    </row>
    <row r="22" spans="1:11" ht="17.399999999999999" x14ac:dyDescent="0.4">
      <c r="A22" s="40" t="s">
        <v>14</v>
      </c>
      <c r="B22" s="41"/>
      <c r="C22" s="41"/>
      <c r="D22" s="42"/>
      <c r="E22" s="19">
        <f>AVERAGE(E4:E21)</f>
        <v>13.206666666666669</v>
      </c>
      <c r="F22" s="19">
        <f>AVERAGE(F4:F21)</f>
        <v>7.5800000000000018</v>
      </c>
      <c r="G22" s="21"/>
      <c r="H22" s="21"/>
      <c r="I22" s="20">
        <f>AVERAGE(I4:I21)</f>
        <v>3.2956521739130427</v>
      </c>
      <c r="J22"/>
      <c r="K22"/>
    </row>
    <row r="23" spans="1:11" ht="17.399999999999999" x14ac:dyDescent="0.4">
      <c r="A23" s="43" t="s">
        <v>15</v>
      </c>
      <c r="B23" s="44"/>
      <c r="C23" s="44"/>
      <c r="D23" s="45"/>
      <c r="E23" s="4">
        <f>MAX(E4:E21)</f>
        <v>13.28</v>
      </c>
      <c r="F23" s="4">
        <f>MAX(F4:F21)</f>
        <v>96.4</v>
      </c>
      <c r="G23" s="5"/>
      <c r="H23" s="6"/>
      <c r="I23" s="15">
        <f>MAX(I4:I21)</f>
        <v>41.913043478260875</v>
      </c>
      <c r="J23"/>
      <c r="K23"/>
    </row>
    <row r="24" spans="1:11" ht="17.399999999999999" x14ac:dyDescent="0.4">
      <c r="A24" s="43" t="s">
        <v>16</v>
      </c>
      <c r="B24" s="44"/>
      <c r="C24" s="44"/>
      <c r="D24" s="45"/>
      <c r="E24" s="4">
        <f>MIN(E4:E21)</f>
        <v>12.84</v>
      </c>
      <c r="F24" s="4">
        <f>MIN(F4:F21)</f>
        <v>2.2799999999999998</v>
      </c>
      <c r="G24" s="5"/>
      <c r="H24" s="6"/>
      <c r="I24" s="15">
        <f>MIN(I4:I21)</f>
        <v>0.9913043478260869</v>
      </c>
      <c r="J24"/>
      <c r="K24"/>
    </row>
    <row r="25" spans="1:11" ht="141.75" customHeight="1" x14ac:dyDescent="0.4">
      <c r="A25" s="1" t="s">
        <v>9</v>
      </c>
      <c r="B25" s="46" t="s">
        <v>41</v>
      </c>
      <c r="C25" s="34"/>
      <c r="D25" s="34"/>
      <c r="E25" s="35"/>
      <c r="F25" s="3" t="s">
        <v>10</v>
      </c>
      <c r="G25" s="34"/>
      <c r="H25" s="34"/>
      <c r="I25" s="35"/>
      <c r="J25"/>
      <c r="K25"/>
    </row>
    <row r="26" spans="1:11" ht="195.75" customHeight="1" x14ac:dyDescent="0.4">
      <c r="A26" s="3" t="s">
        <v>11</v>
      </c>
      <c r="B26" s="33"/>
      <c r="C26" s="34"/>
      <c r="D26" s="34"/>
      <c r="E26" s="35"/>
      <c r="F26" s="3"/>
      <c r="G26" s="36"/>
      <c r="H26" s="36"/>
      <c r="I26" s="37"/>
      <c r="J26"/>
    </row>
    <row r="27" spans="1:11" x14ac:dyDescent="0.4">
      <c r="H27" s="13"/>
    </row>
    <row r="28" spans="1:11" x14ac:dyDescent="0.4">
      <c r="H28" s="13"/>
    </row>
    <row r="29" spans="1:11" x14ac:dyDescent="0.4">
      <c r="H29" s="13"/>
    </row>
    <row r="30" spans="1:11" x14ac:dyDescent="0.4">
      <c r="H30" s="13"/>
    </row>
  </sheetData>
  <autoFilter ref="A3:I21" xr:uid="{00000000-0009-0000-0000-000000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115" zoomScaleNormal="115" workbookViewId="0">
      <selection activeCell="L17" sqref="L17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26</v>
      </c>
      <c r="C2" s="18" t="s">
        <v>1</v>
      </c>
      <c r="D2" s="38" t="s">
        <v>42</v>
      </c>
      <c r="E2" s="39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30</v>
      </c>
      <c r="I3" s="17" t="s">
        <v>13</v>
      </c>
      <c r="J3"/>
      <c r="K3"/>
    </row>
    <row r="4" spans="1:11" ht="17.399999999999999" x14ac:dyDescent="0.4">
      <c r="A4" s="22">
        <v>46197</v>
      </c>
      <c r="B4" s="28" t="s">
        <v>31</v>
      </c>
      <c r="C4" s="28" t="s">
        <v>25</v>
      </c>
      <c r="D4" s="2">
        <v>1</v>
      </c>
      <c r="E4" s="11">
        <v>13.1</v>
      </c>
      <c r="F4" s="23">
        <v>6.11</v>
      </c>
      <c r="G4" s="24">
        <v>25</v>
      </c>
      <c r="H4" s="25">
        <v>6.8</v>
      </c>
      <c r="I4" s="26">
        <f>F4/H4</f>
        <v>0.89852941176470591</v>
      </c>
      <c r="J4"/>
      <c r="K4"/>
    </row>
    <row r="5" spans="1:11" ht="17.399999999999999" x14ac:dyDescent="0.4">
      <c r="A5" s="22">
        <v>46197</v>
      </c>
      <c r="B5" s="28" t="s">
        <v>31</v>
      </c>
      <c r="C5" s="28" t="s">
        <v>22</v>
      </c>
      <c r="D5" s="2">
        <v>2</v>
      </c>
      <c r="E5" s="11">
        <v>13.08</v>
      </c>
      <c r="F5" s="23">
        <v>5.34</v>
      </c>
      <c r="G5" s="24">
        <v>25</v>
      </c>
      <c r="H5" s="25">
        <v>6.8</v>
      </c>
      <c r="I5" s="26">
        <f t="shared" ref="I5:I12" si="0">F5/H5</f>
        <v>0.78529411764705881</v>
      </c>
      <c r="J5"/>
      <c r="K5"/>
    </row>
    <row r="6" spans="1:11" ht="17.399999999999999" x14ac:dyDescent="0.4">
      <c r="A6" s="22">
        <v>46197</v>
      </c>
      <c r="B6" s="28" t="s">
        <v>31</v>
      </c>
      <c r="C6" s="28" t="s">
        <v>22</v>
      </c>
      <c r="D6" s="2">
        <v>3</v>
      </c>
      <c r="E6" s="11">
        <v>13.08</v>
      </c>
      <c r="F6" s="23">
        <v>5.54</v>
      </c>
      <c r="G6" s="24">
        <v>25</v>
      </c>
      <c r="H6" s="25">
        <v>6.8</v>
      </c>
      <c r="I6" s="26">
        <f t="shared" si="0"/>
        <v>0.81470588235294117</v>
      </c>
      <c r="J6"/>
      <c r="K6"/>
    </row>
    <row r="7" spans="1:11" ht="17.399999999999999" x14ac:dyDescent="0.4">
      <c r="A7" s="22">
        <v>46197</v>
      </c>
      <c r="B7" s="28" t="s">
        <v>31</v>
      </c>
      <c r="C7" s="28" t="s">
        <v>22</v>
      </c>
      <c r="D7" s="2">
        <v>4</v>
      </c>
      <c r="E7" s="11">
        <v>13.12</v>
      </c>
      <c r="F7" s="23">
        <v>5.81</v>
      </c>
      <c r="G7" s="24">
        <v>25</v>
      </c>
      <c r="H7" s="25">
        <v>6.8</v>
      </c>
      <c r="I7" s="26">
        <f t="shared" si="0"/>
        <v>0.85441176470588232</v>
      </c>
      <c r="J7"/>
      <c r="K7"/>
    </row>
    <row r="8" spans="1:11" ht="17.399999999999999" x14ac:dyDescent="0.4">
      <c r="A8" s="22">
        <v>46197</v>
      </c>
      <c r="B8" s="28" t="s">
        <v>31</v>
      </c>
      <c r="C8" s="28" t="s">
        <v>22</v>
      </c>
      <c r="D8" s="2">
        <v>5</v>
      </c>
      <c r="E8" s="11">
        <v>13.14</v>
      </c>
      <c r="F8" s="23">
        <v>6.33</v>
      </c>
      <c r="G8" s="24">
        <v>25</v>
      </c>
      <c r="H8" s="25">
        <v>6.8</v>
      </c>
      <c r="I8" s="26">
        <f t="shared" si="0"/>
        <v>0.93088235294117649</v>
      </c>
      <c r="J8"/>
      <c r="K8"/>
    </row>
    <row r="9" spans="1:11" ht="17.399999999999999" x14ac:dyDescent="0.4">
      <c r="A9" s="22">
        <v>46197</v>
      </c>
      <c r="B9" s="28" t="s">
        <v>31</v>
      </c>
      <c r="C9" s="28" t="s">
        <v>22</v>
      </c>
      <c r="D9" s="2">
        <v>6</v>
      </c>
      <c r="E9" s="11">
        <v>13.12</v>
      </c>
      <c r="F9" s="23">
        <v>6.1</v>
      </c>
      <c r="G9" s="24">
        <v>25</v>
      </c>
      <c r="H9" s="25">
        <v>6.8</v>
      </c>
      <c r="I9" s="26">
        <f t="shared" si="0"/>
        <v>0.89705882352941169</v>
      </c>
      <c r="J9"/>
      <c r="K9"/>
    </row>
    <row r="10" spans="1:11" ht="17.399999999999999" x14ac:dyDescent="0.4">
      <c r="A10" s="22">
        <v>46197</v>
      </c>
      <c r="B10" s="28" t="s">
        <v>31</v>
      </c>
      <c r="C10" s="28" t="s">
        <v>22</v>
      </c>
      <c r="D10" s="2">
        <v>7</v>
      </c>
      <c r="E10" s="11">
        <v>13.13</v>
      </c>
      <c r="F10" s="23">
        <v>5.64</v>
      </c>
      <c r="G10" s="24">
        <v>25</v>
      </c>
      <c r="H10" s="25">
        <v>6.8</v>
      </c>
      <c r="I10" s="26">
        <f t="shared" si="0"/>
        <v>0.82941176470588229</v>
      </c>
      <c r="J10"/>
      <c r="K10"/>
    </row>
    <row r="11" spans="1:11" ht="17.399999999999999" x14ac:dyDescent="0.4">
      <c r="A11" s="22">
        <v>46197</v>
      </c>
      <c r="B11" s="28" t="s">
        <v>31</v>
      </c>
      <c r="C11" s="28" t="s">
        <v>22</v>
      </c>
      <c r="D11" s="2">
        <v>8</v>
      </c>
      <c r="E11" s="11">
        <v>13.14</v>
      </c>
      <c r="F11" s="23">
        <v>5.67</v>
      </c>
      <c r="G11" s="24">
        <v>25</v>
      </c>
      <c r="H11" s="25">
        <v>6.8</v>
      </c>
      <c r="I11" s="26">
        <f t="shared" si="0"/>
        <v>0.83382352941176474</v>
      </c>
      <c r="J11"/>
      <c r="K11"/>
    </row>
    <row r="12" spans="1:11" ht="17.399999999999999" x14ac:dyDescent="0.4">
      <c r="A12" s="22">
        <v>46197</v>
      </c>
      <c r="B12" s="28" t="s">
        <v>31</v>
      </c>
      <c r="C12" s="28" t="s">
        <v>22</v>
      </c>
      <c r="D12" s="2">
        <v>9</v>
      </c>
      <c r="E12" s="11">
        <v>13.11</v>
      </c>
      <c r="F12" s="23">
        <v>5.36</v>
      </c>
      <c r="G12" s="24">
        <v>25</v>
      </c>
      <c r="H12" s="25">
        <v>6.8</v>
      </c>
      <c r="I12" s="26">
        <f t="shared" si="0"/>
        <v>0.78823529411764715</v>
      </c>
      <c r="J12"/>
      <c r="K12"/>
    </row>
    <row r="13" spans="1:11" ht="17.399999999999999" x14ac:dyDescent="0.4">
      <c r="A13" s="40" t="s">
        <v>14</v>
      </c>
      <c r="B13" s="41"/>
      <c r="C13" s="41"/>
      <c r="D13" s="42"/>
      <c r="E13" s="19">
        <f>AVERAGE(E4:E12)</f>
        <v>13.113333333333333</v>
      </c>
      <c r="F13" s="19">
        <f>AVERAGE(F4:F12)</f>
        <v>5.7666666666666666</v>
      </c>
      <c r="G13" s="24"/>
      <c r="H13" s="21"/>
      <c r="I13" s="20">
        <f>AVERAGE(I4:I12)</f>
        <v>0.84803921568627461</v>
      </c>
      <c r="J13"/>
      <c r="K13"/>
    </row>
    <row r="14" spans="1:11" ht="17.399999999999999" x14ac:dyDescent="0.4">
      <c r="A14" s="43" t="s">
        <v>15</v>
      </c>
      <c r="B14" s="44"/>
      <c r="C14" s="44"/>
      <c r="D14" s="45"/>
      <c r="E14" s="4">
        <f>MAX(E4:E12)</f>
        <v>13.14</v>
      </c>
      <c r="F14" s="4">
        <f>MAX(F4:F12)</f>
        <v>6.33</v>
      </c>
      <c r="G14" s="5"/>
      <c r="H14" s="6"/>
      <c r="I14" s="15">
        <f>MAX(I4:I12)</f>
        <v>0.93088235294117649</v>
      </c>
      <c r="J14"/>
      <c r="K14"/>
    </row>
    <row r="15" spans="1:11" ht="17.399999999999999" x14ac:dyDescent="0.4">
      <c r="A15" s="43" t="s">
        <v>16</v>
      </c>
      <c r="B15" s="44"/>
      <c r="C15" s="44"/>
      <c r="D15" s="45"/>
      <c r="E15" s="4">
        <f>MIN(E4:E12)</f>
        <v>13.08</v>
      </c>
      <c r="F15" s="4">
        <f>MIN(F4:F12)</f>
        <v>5.34</v>
      </c>
      <c r="G15" s="5"/>
      <c r="H15" s="6"/>
      <c r="I15" s="15">
        <f>MIN(I4:I12)</f>
        <v>0.78529411764705881</v>
      </c>
      <c r="J15"/>
      <c r="K15"/>
    </row>
    <row r="16" spans="1:11" ht="141.75" customHeight="1" x14ac:dyDescent="0.4">
      <c r="A16" s="1" t="s">
        <v>9</v>
      </c>
      <c r="B16" s="46" t="s">
        <v>27</v>
      </c>
      <c r="C16" s="34"/>
      <c r="D16" s="34"/>
      <c r="E16" s="35"/>
      <c r="F16" s="3" t="s">
        <v>10</v>
      </c>
      <c r="G16" s="34"/>
      <c r="H16" s="34"/>
      <c r="I16" s="35"/>
      <c r="J16"/>
      <c r="K16"/>
    </row>
    <row r="17" spans="1:10" ht="195.75" customHeight="1" x14ac:dyDescent="0.4">
      <c r="A17" s="3" t="s">
        <v>11</v>
      </c>
      <c r="B17" s="33"/>
      <c r="C17" s="34"/>
      <c r="D17" s="34"/>
      <c r="E17" s="35"/>
      <c r="F17" s="3"/>
      <c r="G17" s="36"/>
      <c r="H17" s="36"/>
      <c r="I17" s="37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zoomScale="115" zoomScaleNormal="115" workbookViewId="0">
      <selection activeCell="G11" sqref="G11:I11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20</v>
      </c>
      <c r="C2" s="27" t="s">
        <v>1</v>
      </c>
      <c r="D2" s="38" t="s">
        <v>38</v>
      </c>
      <c r="E2" s="39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46197</v>
      </c>
      <c r="B4" s="28" t="s">
        <v>31</v>
      </c>
      <c r="C4" s="28" t="s">
        <v>23</v>
      </c>
      <c r="D4" s="2">
        <v>1</v>
      </c>
      <c r="E4" s="11">
        <v>13.17</v>
      </c>
      <c r="F4" s="23">
        <v>2.4700000000000002</v>
      </c>
      <c r="G4" s="24">
        <v>21</v>
      </c>
      <c r="H4" s="25">
        <v>2.8</v>
      </c>
      <c r="I4" s="26">
        <f>F4/H4</f>
        <v>0.88214285714285723</v>
      </c>
      <c r="J4"/>
      <c r="K4"/>
    </row>
    <row r="5" spans="1:11" ht="17.399999999999999" x14ac:dyDescent="0.4">
      <c r="A5" s="22">
        <v>46197</v>
      </c>
      <c r="B5" s="28" t="s">
        <v>31</v>
      </c>
      <c r="C5" s="28" t="s">
        <v>23</v>
      </c>
      <c r="D5" s="2">
        <v>2</v>
      </c>
      <c r="E5" s="11">
        <v>13.17</v>
      </c>
      <c r="F5" s="23">
        <v>2.4500000000000002</v>
      </c>
      <c r="G5" s="24">
        <v>21</v>
      </c>
      <c r="H5" s="25">
        <v>2.8</v>
      </c>
      <c r="I5" s="26">
        <f t="shared" ref="I5:I7" si="0">F5/H5</f>
        <v>0.87500000000000011</v>
      </c>
      <c r="J5"/>
      <c r="K5"/>
    </row>
    <row r="6" spans="1:11" ht="17.399999999999999" x14ac:dyDescent="0.4">
      <c r="A6" s="22">
        <v>46197</v>
      </c>
      <c r="B6" s="28" t="s">
        <v>31</v>
      </c>
      <c r="C6" s="28" t="s">
        <v>23</v>
      </c>
      <c r="D6" s="2">
        <v>3</v>
      </c>
      <c r="E6" s="11">
        <v>13.17</v>
      </c>
      <c r="F6" s="23">
        <v>2.4500000000000002</v>
      </c>
      <c r="G6" s="24">
        <v>21</v>
      </c>
      <c r="H6" s="25">
        <v>2.8</v>
      </c>
      <c r="I6" s="26">
        <f t="shared" si="0"/>
        <v>0.87500000000000011</v>
      </c>
      <c r="J6"/>
      <c r="K6"/>
    </row>
    <row r="7" spans="1:11" ht="17.399999999999999" x14ac:dyDescent="0.4">
      <c r="A7" s="22">
        <v>46197</v>
      </c>
      <c r="B7" s="28" t="s">
        <v>31</v>
      </c>
      <c r="C7" s="28" t="s">
        <v>23</v>
      </c>
      <c r="D7" s="2">
        <v>4</v>
      </c>
      <c r="E7" s="11">
        <v>13.17</v>
      </c>
      <c r="F7" s="23">
        <v>2.44</v>
      </c>
      <c r="G7" s="24">
        <v>21</v>
      </c>
      <c r="H7" s="25">
        <v>2.8</v>
      </c>
      <c r="I7" s="26">
        <f t="shared" si="0"/>
        <v>0.87142857142857144</v>
      </c>
      <c r="J7"/>
      <c r="K7"/>
    </row>
    <row r="8" spans="1:11" ht="17.399999999999999" x14ac:dyDescent="0.4">
      <c r="A8" s="40" t="s">
        <v>14</v>
      </c>
      <c r="B8" s="41"/>
      <c r="C8" s="41"/>
      <c r="D8" s="42"/>
      <c r="E8" s="19">
        <f>AVERAGE(E4:E7)</f>
        <v>13.17</v>
      </c>
      <c r="F8" s="19">
        <f>AVERAGE(F4:F7)</f>
        <v>2.4525000000000001</v>
      </c>
      <c r="G8" s="24">
        <v>21</v>
      </c>
      <c r="H8" s="21"/>
      <c r="I8" s="20">
        <f>AVERAGE(I4:I7)</f>
        <v>0.87589285714285725</v>
      </c>
      <c r="J8"/>
      <c r="K8"/>
    </row>
    <row r="9" spans="1:11" ht="17.399999999999999" x14ac:dyDescent="0.4">
      <c r="A9" s="43" t="s">
        <v>15</v>
      </c>
      <c r="B9" s="44"/>
      <c r="C9" s="44"/>
      <c r="D9" s="45"/>
      <c r="E9" s="4">
        <f>MAX(E4:E7)</f>
        <v>13.17</v>
      </c>
      <c r="F9" s="4">
        <f>MAX(F4:F7)</f>
        <v>2.4700000000000002</v>
      </c>
      <c r="G9" s="5"/>
      <c r="H9" s="6"/>
      <c r="I9" s="15">
        <f>MAX(I4:I7)</f>
        <v>0.88214285714285723</v>
      </c>
      <c r="J9"/>
      <c r="K9"/>
    </row>
    <row r="10" spans="1:11" ht="17.399999999999999" x14ac:dyDescent="0.4">
      <c r="A10" s="43" t="s">
        <v>16</v>
      </c>
      <c r="B10" s="44"/>
      <c r="C10" s="44"/>
      <c r="D10" s="45"/>
      <c r="E10" s="4">
        <f>MIN(E4:E7)</f>
        <v>13.17</v>
      </c>
      <c r="F10" s="4">
        <f>MIN(F4:F7)</f>
        <v>2.44</v>
      </c>
      <c r="G10" s="5"/>
      <c r="H10" s="6"/>
      <c r="I10" s="15">
        <f>MIN(I4:I7)</f>
        <v>0.87142857142857144</v>
      </c>
      <c r="J10"/>
      <c r="K10"/>
    </row>
    <row r="11" spans="1:11" ht="141.75" customHeight="1" x14ac:dyDescent="0.4">
      <c r="A11" s="1" t="s">
        <v>9</v>
      </c>
      <c r="B11" s="60" t="s">
        <v>39</v>
      </c>
      <c r="C11" s="47"/>
      <c r="D11" s="47"/>
      <c r="E11" s="47"/>
      <c r="F11" s="3" t="s">
        <v>10</v>
      </c>
      <c r="G11" s="34"/>
      <c r="H11" s="34"/>
      <c r="I11" s="35"/>
      <c r="J11"/>
      <c r="K11"/>
    </row>
    <row r="12" spans="1:11" ht="195.75" customHeight="1" x14ac:dyDescent="0.4">
      <c r="A12" s="3" t="s">
        <v>11</v>
      </c>
      <c r="B12" s="33"/>
      <c r="C12" s="34"/>
      <c r="D12" s="34"/>
      <c r="E12" s="35"/>
      <c r="F12" s="3"/>
      <c r="G12" s="36"/>
      <c r="H12" s="36"/>
      <c r="I12" s="37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31C9B-6D6D-4931-A104-B08EFF47876B}">
  <sheetPr>
    <pageSetUpPr fitToPage="1"/>
  </sheetPr>
  <dimension ref="A1:K44"/>
  <sheetViews>
    <sheetView tabSelected="1" zoomScale="115" zoomScaleNormal="115" workbookViewId="0">
      <selection activeCell="G40" sqref="G40:I40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1.796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32" t="s">
        <v>0</v>
      </c>
      <c r="B2" s="59" t="s">
        <v>36</v>
      </c>
      <c r="C2" s="32" t="s">
        <v>1</v>
      </c>
      <c r="D2" s="38" t="s">
        <v>35</v>
      </c>
      <c r="E2" s="39"/>
      <c r="F2" s="10" t="s">
        <v>5</v>
      </c>
      <c r="G2" s="14" t="s">
        <v>19</v>
      </c>
      <c r="H2" s="32" t="s">
        <v>6</v>
      </c>
      <c r="I2" s="10">
        <v>32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29</v>
      </c>
      <c r="I3" s="17" t="s">
        <v>13</v>
      </c>
      <c r="J3"/>
      <c r="K3"/>
    </row>
    <row r="4" spans="1:11" ht="17.399999999999999" x14ac:dyDescent="0.4">
      <c r="A4" s="22">
        <v>46197</v>
      </c>
      <c r="B4" s="48" t="s">
        <v>32</v>
      </c>
      <c r="C4" s="48" t="s">
        <v>33</v>
      </c>
      <c r="D4" s="2">
        <v>1</v>
      </c>
      <c r="E4" s="11">
        <v>13.28</v>
      </c>
      <c r="F4" s="25">
        <v>7.84</v>
      </c>
      <c r="G4" s="24">
        <v>26</v>
      </c>
      <c r="H4" s="16" t="s">
        <v>34</v>
      </c>
      <c r="I4" s="17" t="e">
        <f>F4/H4</f>
        <v>#VALUE!</v>
      </c>
      <c r="J4"/>
      <c r="K4"/>
    </row>
    <row r="5" spans="1:11" ht="17.399999999999999" x14ac:dyDescent="0.4">
      <c r="A5" s="22">
        <v>46197</v>
      </c>
      <c r="B5" s="48" t="s">
        <v>32</v>
      </c>
      <c r="C5" s="48" t="s">
        <v>33</v>
      </c>
      <c r="D5" s="2">
        <v>2</v>
      </c>
      <c r="E5" s="11">
        <v>13.34</v>
      </c>
      <c r="F5" s="25">
        <v>9</v>
      </c>
      <c r="G5" s="24">
        <v>26</v>
      </c>
      <c r="H5" s="16" t="s">
        <v>34</v>
      </c>
      <c r="I5" s="17" t="e">
        <f t="shared" ref="I5:I17" si="0">F5/H5</f>
        <v>#VALUE!</v>
      </c>
      <c r="J5"/>
      <c r="K5"/>
    </row>
    <row r="6" spans="1:11" ht="17.399999999999999" x14ac:dyDescent="0.4">
      <c r="A6" s="22">
        <v>46197</v>
      </c>
      <c r="B6" s="48" t="s">
        <v>32</v>
      </c>
      <c r="C6" s="48" t="s">
        <v>33</v>
      </c>
      <c r="D6" s="2">
        <v>3</v>
      </c>
      <c r="E6" s="11">
        <v>13.29</v>
      </c>
      <c r="F6" s="25">
        <v>7.92</v>
      </c>
      <c r="G6" s="24">
        <v>26</v>
      </c>
      <c r="H6" s="16" t="s">
        <v>34</v>
      </c>
      <c r="I6" s="17" t="e">
        <f t="shared" si="0"/>
        <v>#VALUE!</v>
      </c>
      <c r="J6"/>
      <c r="K6"/>
    </row>
    <row r="7" spans="1:11" ht="17.399999999999999" x14ac:dyDescent="0.4">
      <c r="A7" s="22">
        <v>46197</v>
      </c>
      <c r="B7" s="48" t="s">
        <v>32</v>
      </c>
      <c r="C7" s="48" t="s">
        <v>33</v>
      </c>
      <c r="D7" s="2">
        <v>4</v>
      </c>
      <c r="E7" s="11">
        <v>13.31</v>
      </c>
      <c r="F7" s="25">
        <v>11.48</v>
      </c>
      <c r="G7" s="24">
        <v>26</v>
      </c>
      <c r="H7" s="16" t="s">
        <v>34</v>
      </c>
      <c r="I7" s="17" t="e">
        <f t="shared" si="0"/>
        <v>#VALUE!</v>
      </c>
      <c r="J7"/>
      <c r="K7"/>
    </row>
    <row r="8" spans="1:11" ht="17.399999999999999" x14ac:dyDescent="0.4">
      <c r="A8" s="22">
        <v>46197</v>
      </c>
      <c r="B8" s="48" t="s">
        <v>32</v>
      </c>
      <c r="C8" s="48" t="s">
        <v>33</v>
      </c>
      <c r="D8" s="2">
        <v>5</v>
      </c>
      <c r="E8" s="11">
        <v>13.36</v>
      </c>
      <c r="F8" s="25">
        <v>9.07</v>
      </c>
      <c r="G8" s="24">
        <v>26</v>
      </c>
      <c r="H8" s="16" t="s">
        <v>34</v>
      </c>
      <c r="I8" s="17" t="e">
        <f t="shared" si="0"/>
        <v>#VALUE!</v>
      </c>
      <c r="J8"/>
      <c r="K8"/>
    </row>
    <row r="9" spans="1:11" ht="17.399999999999999" x14ac:dyDescent="0.4">
      <c r="A9" s="22">
        <v>46197</v>
      </c>
      <c r="B9" s="48" t="s">
        <v>32</v>
      </c>
      <c r="C9" s="48" t="s">
        <v>33</v>
      </c>
      <c r="D9" s="2">
        <v>6</v>
      </c>
      <c r="E9" s="11">
        <v>13.32</v>
      </c>
      <c r="F9" s="25">
        <v>8.83</v>
      </c>
      <c r="G9" s="24">
        <v>26</v>
      </c>
      <c r="H9" s="16" t="s">
        <v>34</v>
      </c>
      <c r="I9" s="17" t="e">
        <f t="shared" si="0"/>
        <v>#VALUE!</v>
      </c>
      <c r="J9"/>
      <c r="K9"/>
    </row>
    <row r="10" spans="1:11" ht="17.399999999999999" x14ac:dyDescent="0.4">
      <c r="A10" s="22">
        <v>46197</v>
      </c>
      <c r="B10" s="48" t="s">
        <v>32</v>
      </c>
      <c r="C10" s="48" t="s">
        <v>33</v>
      </c>
      <c r="D10" s="2">
        <v>7</v>
      </c>
      <c r="E10" s="11">
        <v>13.34</v>
      </c>
      <c r="F10" s="25">
        <v>8.5399999999999991</v>
      </c>
      <c r="G10" s="24">
        <v>26</v>
      </c>
      <c r="H10" s="16" t="s">
        <v>34</v>
      </c>
      <c r="I10" s="17" t="e">
        <f t="shared" si="0"/>
        <v>#VALUE!</v>
      </c>
      <c r="J10"/>
      <c r="K10"/>
    </row>
    <row r="11" spans="1:11" ht="17.399999999999999" x14ac:dyDescent="0.4">
      <c r="A11" s="22">
        <v>46197</v>
      </c>
      <c r="B11" s="48" t="s">
        <v>32</v>
      </c>
      <c r="C11" s="48" t="s">
        <v>33</v>
      </c>
      <c r="D11" s="2">
        <v>8</v>
      </c>
      <c r="E11" s="11">
        <v>13.31</v>
      </c>
      <c r="F11" s="25">
        <v>9.1199999999999992</v>
      </c>
      <c r="G11" s="24">
        <v>26</v>
      </c>
      <c r="H11" s="16" t="s">
        <v>34</v>
      </c>
      <c r="I11" s="17" t="e">
        <f t="shared" si="0"/>
        <v>#VALUE!</v>
      </c>
      <c r="J11"/>
      <c r="K11"/>
    </row>
    <row r="12" spans="1:11" ht="17.399999999999999" x14ac:dyDescent="0.4">
      <c r="A12" s="22">
        <v>46197</v>
      </c>
      <c r="B12" s="48" t="s">
        <v>32</v>
      </c>
      <c r="C12" s="48" t="s">
        <v>33</v>
      </c>
      <c r="D12" s="2">
        <v>9</v>
      </c>
      <c r="E12" s="11">
        <v>13.33</v>
      </c>
      <c r="F12" s="25">
        <v>8.0399999999999991</v>
      </c>
      <c r="G12" s="24">
        <v>26</v>
      </c>
      <c r="H12" s="16" t="s">
        <v>34</v>
      </c>
      <c r="I12" s="17" t="e">
        <f t="shared" si="0"/>
        <v>#VALUE!</v>
      </c>
      <c r="J12"/>
      <c r="K12"/>
    </row>
    <row r="13" spans="1:11" ht="17.399999999999999" x14ac:dyDescent="0.4">
      <c r="A13" s="22">
        <v>46197</v>
      </c>
      <c r="B13" s="48" t="s">
        <v>32</v>
      </c>
      <c r="C13" s="48" t="s">
        <v>33</v>
      </c>
      <c r="D13" s="2">
        <v>10</v>
      </c>
      <c r="E13" s="11">
        <v>13.29</v>
      </c>
      <c r="F13" s="25">
        <v>8.34</v>
      </c>
      <c r="G13" s="24">
        <v>26</v>
      </c>
      <c r="H13" s="16" t="s">
        <v>34</v>
      </c>
      <c r="I13" s="17" t="e">
        <f t="shared" si="0"/>
        <v>#VALUE!</v>
      </c>
      <c r="J13"/>
      <c r="K13"/>
    </row>
    <row r="14" spans="1:11" ht="17.399999999999999" x14ac:dyDescent="0.4">
      <c r="A14" s="22">
        <v>46197</v>
      </c>
      <c r="B14" s="48" t="s">
        <v>32</v>
      </c>
      <c r="C14" s="48" t="s">
        <v>33</v>
      </c>
      <c r="D14" s="2">
        <v>11</v>
      </c>
      <c r="E14" s="11">
        <v>13.38</v>
      </c>
      <c r="F14" s="25">
        <v>9.7899999999999991</v>
      </c>
      <c r="G14" s="24">
        <v>26</v>
      </c>
      <c r="H14" s="16" t="s">
        <v>34</v>
      </c>
      <c r="I14" s="17" t="e">
        <f t="shared" si="0"/>
        <v>#VALUE!</v>
      </c>
      <c r="J14"/>
      <c r="K14"/>
    </row>
    <row r="15" spans="1:11" ht="17.399999999999999" x14ac:dyDescent="0.4">
      <c r="A15" s="22">
        <v>46197</v>
      </c>
      <c r="B15" s="48" t="s">
        <v>32</v>
      </c>
      <c r="C15" s="48" t="s">
        <v>33</v>
      </c>
      <c r="D15" s="2">
        <v>12</v>
      </c>
      <c r="E15" s="11">
        <v>13.31</v>
      </c>
      <c r="F15" s="25">
        <v>9.07</v>
      </c>
      <c r="G15" s="24">
        <v>26</v>
      </c>
      <c r="H15" s="16" t="s">
        <v>34</v>
      </c>
      <c r="I15" s="17" t="e">
        <f t="shared" si="0"/>
        <v>#VALUE!</v>
      </c>
      <c r="J15"/>
      <c r="K15"/>
    </row>
    <row r="16" spans="1:11" ht="17.399999999999999" x14ac:dyDescent="0.4">
      <c r="A16" s="22">
        <v>46197</v>
      </c>
      <c r="B16" s="48" t="s">
        <v>32</v>
      </c>
      <c r="C16" s="48" t="s">
        <v>33</v>
      </c>
      <c r="D16" s="2">
        <v>13</v>
      </c>
      <c r="E16" s="11">
        <v>13.32</v>
      </c>
      <c r="F16" s="25">
        <v>8.64</v>
      </c>
      <c r="G16" s="24">
        <v>26</v>
      </c>
      <c r="H16" s="16" t="s">
        <v>34</v>
      </c>
      <c r="I16" s="17" t="e">
        <f t="shared" si="0"/>
        <v>#VALUE!</v>
      </c>
      <c r="J16"/>
      <c r="K16"/>
    </row>
    <row r="17" spans="1:11" ht="17.399999999999999" x14ac:dyDescent="0.4">
      <c r="A17" s="22">
        <v>46197</v>
      </c>
      <c r="B17" s="48" t="s">
        <v>32</v>
      </c>
      <c r="C17" s="48" t="s">
        <v>33</v>
      </c>
      <c r="D17" s="2">
        <v>14</v>
      </c>
      <c r="E17" s="11">
        <v>13.3</v>
      </c>
      <c r="F17" s="25">
        <v>8.49</v>
      </c>
      <c r="G17" s="24">
        <v>26</v>
      </c>
      <c r="H17" s="16" t="s">
        <v>34</v>
      </c>
      <c r="I17" s="17" t="e">
        <f t="shared" si="0"/>
        <v>#VALUE!</v>
      </c>
      <c r="J17"/>
      <c r="K17"/>
    </row>
    <row r="18" spans="1:11" ht="17.399999999999999" x14ac:dyDescent="0.4">
      <c r="A18" s="22">
        <v>46197</v>
      </c>
      <c r="B18" s="28" t="s">
        <v>31</v>
      </c>
      <c r="C18" s="48" t="s">
        <v>33</v>
      </c>
      <c r="D18" s="2">
        <v>15</v>
      </c>
      <c r="E18" s="11">
        <v>13.3</v>
      </c>
      <c r="F18" s="25">
        <v>8.5299999999999994</v>
      </c>
      <c r="G18" s="24">
        <v>26</v>
      </c>
      <c r="H18" s="16" t="s">
        <v>34</v>
      </c>
      <c r="I18" s="26" t="e">
        <f>F18/H18</f>
        <v>#VALUE!</v>
      </c>
      <c r="J18"/>
      <c r="K18"/>
    </row>
    <row r="19" spans="1:11" ht="17.399999999999999" x14ac:dyDescent="0.4">
      <c r="A19" s="22">
        <v>46197</v>
      </c>
      <c r="B19" s="28" t="s">
        <v>31</v>
      </c>
      <c r="C19" s="48" t="s">
        <v>33</v>
      </c>
      <c r="D19" s="2">
        <v>16</v>
      </c>
      <c r="E19" s="11">
        <v>13.3</v>
      </c>
      <c r="F19" s="25">
        <v>8.86</v>
      </c>
      <c r="G19" s="24">
        <v>26</v>
      </c>
      <c r="H19" s="16" t="s">
        <v>34</v>
      </c>
      <c r="I19" s="26" t="e">
        <f t="shared" ref="I19:I35" si="1">F19/H19</f>
        <v>#VALUE!</v>
      </c>
      <c r="J19"/>
      <c r="K19"/>
    </row>
    <row r="20" spans="1:11" ht="17.399999999999999" x14ac:dyDescent="0.4">
      <c r="A20" s="22">
        <v>46197</v>
      </c>
      <c r="B20" s="28" t="s">
        <v>31</v>
      </c>
      <c r="C20" s="48" t="s">
        <v>33</v>
      </c>
      <c r="D20" s="2">
        <v>17</v>
      </c>
      <c r="E20" s="11">
        <v>13.33</v>
      </c>
      <c r="F20" s="25">
        <v>8.9</v>
      </c>
      <c r="G20" s="24">
        <v>26</v>
      </c>
      <c r="H20" s="16" t="s">
        <v>34</v>
      </c>
      <c r="I20" s="26" t="e">
        <f t="shared" si="1"/>
        <v>#VALUE!</v>
      </c>
      <c r="J20"/>
      <c r="K20"/>
    </row>
    <row r="21" spans="1:11" ht="17.399999999999999" x14ac:dyDescent="0.4">
      <c r="A21" s="22">
        <v>46197</v>
      </c>
      <c r="B21" s="28" t="s">
        <v>31</v>
      </c>
      <c r="C21" s="48" t="s">
        <v>33</v>
      </c>
      <c r="D21" s="2">
        <v>18</v>
      </c>
      <c r="E21" s="11">
        <v>13.36</v>
      </c>
      <c r="F21" s="25">
        <v>8.92</v>
      </c>
      <c r="G21" s="24">
        <v>26</v>
      </c>
      <c r="H21" s="16" t="s">
        <v>34</v>
      </c>
      <c r="I21" s="26" t="e">
        <f t="shared" si="1"/>
        <v>#VALUE!</v>
      </c>
      <c r="J21"/>
      <c r="K21"/>
    </row>
    <row r="22" spans="1:11" ht="17.399999999999999" x14ac:dyDescent="0.4">
      <c r="A22" s="22">
        <v>46197</v>
      </c>
      <c r="B22" s="28" t="s">
        <v>31</v>
      </c>
      <c r="C22" s="48" t="s">
        <v>33</v>
      </c>
      <c r="D22" s="2">
        <v>19</v>
      </c>
      <c r="E22" s="11">
        <v>13.26</v>
      </c>
      <c r="F22" s="25">
        <v>7.11</v>
      </c>
      <c r="G22" s="24">
        <v>26</v>
      </c>
      <c r="H22" s="16" t="s">
        <v>34</v>
      </c>
      <c r="I22" s="26" t="e">
        <f t="shared" si="1"/>
        <v>#VALUE!</v>
      </c>
      <c r="J22"/>
      <c r="K22"/>
    </row>
    <row r="23" spans="1:11" ht="17.399999999999999" x14ac:dyDescent="0.4">
      <c r="A23" s="22">
        <v>46197</v>
      </c>
      <c r="B23" s="28" t="s">
        <v>31</v>
      </c>
      <c r="C23" s="48" t="s">
        <v>33</v>
      </c>
      <c r="D23" s="2">
        <v>20</v>
      </c>
      <c r="E23" s="11">
        <v>13.32</v>
      </c>
      <c r="F23" s="25">
        <v>7.46</v>
      </c>
      <c r="G23" s="24">
        <v>26</v>
      </c>
      <c r="H23" s="16" t="s">
        <v>34</v>
      </c>
      <c r="I23" s="26" t="e">
        <f t="shared" si="1"/>
        <v>#VALUE!</v>
      </c>
      <c r="J23"/>
      <c r="K23"/>
    </row>
    <row r="24" spans="1:11" ht="17.399999999999999" x14ac:dyDescent="0.4">
      <c r="A24" s="22">
        <v>46197</v>
      </c>
      <c r="B24" s="28" t="s">
        <v>31</v>
      </c>
      <c r="C24" s="48" t="s">
        <v>33</v>
      </c>
      <c r="D24" s="2">
        <v>21</v>
      </c>
      <c r="E24" s="11">
        <v>13.29</v>
      </c>
      <c r="F24" s="25">
        <v>8.69</v>
      </c>
      <c r="G24" s="24">
        <v>26</v>
      </c>
      <c r="H24" s="16" t="s">
        <v>34</v>
      </c>
      <c r="I24" s="26" t="e">
        <f t="shared" si="1"/>
        <v>#VALUE!</v>
      </c>
      <c r="J24"/>
      <c r="K24"/>
    </row>
    <row r="25" spans="1:11" ht="17.399999999999999" x14ac:dyDescent="0.4">
      <c r="A25" s="22">
        <v>46197</v>
      </c>
      <c r="B25" s="28" t="s">
        <v>31</v>
      </c>
      <c r="C25" s="48" t="s">
        <v>33</v>
      </c>
      <c r="D25" s="2">
        <v>22</v>
      </c>
      <c r="E25" s="11">
        <v>13.33</v>
      </c>
      <c r="F25" s="25">
        <v>8.41</v>
      </c>
      <c r="G25" s="24">
        <v>26</v>
      </c>
      <c r="H25" s="16" t="s">
        <v>34</v>
      </c>
      <c r="I25" s="26" t="e">
        <f t="shared" si="1"/>
        <v>#VALUE!</v>
      </c>
      <c r="J25"/>
      <c r="K25"/>
    </row>
    <row r="26" spans="1:11" ht="17.399999999999999" x14ac:dyDescent="0.4">
      <c r="A26" s="22">
        <v>46197</v>
      </c>
      <c r="B26" s="28" t="s">
        <v>31</v>
      </c>
      <c r="C26" s="48" t="s">
        <v>33</v>
      </c>
      <c r="D26" s="2">
        <v>23</v>
      </c>
      <c r="E26" s="30">
        <v>13.32</v>
      </c>
      <c r="F26" s="57">
        <v>11.07</v>
      </c>
      <c r="G26" s="24">
        <v>26</v>
      </c>
      <c r="H26" s="16" t="s">
        <v>34</v>
      </c>
      <c r="I26" s="26" t="e">
        <f t="shared" si="1"/>
        <v>#VALUE!</v>
      </c>
      <c r="J26"/>
      <c r="K26"/>
    </row>
    <row r="27" spans="1:11" ht="17.399999999999999" x14ac:dyDescent="0.4">
      <c r="A27" s="22">
        <v>46197</v>
      </c>
      <c r="B27" s="28" t="s">
        <v>31</v>
      </c>
      <c r="C27" s="48" t="s">
        <v>33</v>
      </c>
      <c r="D27" s="2">
        <v>24</v>
      </c>
      <c r="E27" s="3">
        <v>13.32</v>
      </c>
      <c r="F27" s="58">
        <v>8.09</v>
      </c>
      <c r="G27" s="24">
        <v>26</v>
      </c>
      <c r="H27" s="16" t="s">
        <v>34</v>
      </c>
      <c r="I27" s="26" t="e">
        <f t="shared" si="1"/>
        <v>#VALUE!</v>
      </c>
      <c r="J27"/>
      <c r="K27"/>
    </row>
    <row r="28" spans="1:11" ht="17.399999999999999" x14ac:dyDescent="0.4">
      <c r="A28" s="22">
        <v>46197</v>
      </c>
      <c r="B28" s="28" t="s">
        <v>31</v>
      </c>
      <c r="C28" s="48" t="s">
        <v>33</v>
      </c>
      <c r="D28" s="2">
        <v>25</v>
      </c>
      <c r="E28" s="3">
        <v>13.35</v>
      </c>
      <c r="F28" s="58">
        <v>7.74</v>
      </c>
      <c r="G28" s="24">
        <v>26</v>
      </c>
      <c r="H28" s="16" t="s">
        <v>34</v>
      </c>
      <c r="I28" s="26" t="e">
        <f t="shared" si="1"/>
        <v>#VALUE!</v>
      </c>
      <c r="J28"/>
      <c r="K28"/>
    </row>
    <row r="29" spans="1:11" ht="17.399999999999999" x14ac:dyDescent="0.4">
      <c r="A29" s="22">
        <v>46197</v>
      </c>
      <c r="B29" s="28" t="s">
        <v>31</v>
      </c>
      <c r="C29" s="48" t="s">
        <v>33</v>
      </c>
      <c r="D29" s="2">
        <v>26</v>
      </c>
      <c r="E29" s="3">
        <v>13.36</v>
      </c>
      <c r="F29" s="58">
        <v>9.82</v>
      </c>
      <c r="G29" s="24">
        <v>26</v>
      </c>
      <c r="H29" s="16" t="s">
        <v>34</v>
      </c>
      <c r="I29" s="26" t="e">
        <f t="shared" si="1"/>
        <v>#VALUE!</v>
      </c>
      <c r="J29"/>
      <c r="K29"/>
    </row>
    <row r="30" spans="1:11" ht="17.399999999999999" x14ac:dyDescent="0.4">
      <c r="A30" s="22">
        <v>46197</v>
      </c>
      <c r="B30" s="28" t="s">
        <v>31</v>
      </c>
      <c r="C30" s="48" t="s">
        <v>33</v>
      </c>
      <c r="D30" s="2">
        <v>27</v>
      </c>
      <c r="E30" s="3">
        <v>13.33</v>
      </c>
      <c r="F30" s="58">
        <v>8.2200000000000006</v>
      </c>
      <c r="G30" s="24">
        <v>26</v>
      </c>
      <c r="H30" s="16" t="s">
        <v>34</v>
      </c>
      <c r="I30" s="26" t="e">
        <f t="shared" si="1"/>
        <v>#VALUE!</v>
      </c>
      <c r="J30"/>
      <c r="K30"/>
    </row>
    <row r="31" spans="1:11" ht="17.399999999999999" x14ac:dyDescent="0.4">
      <c r="A31" s="22">
        <v>46197</v>
      </c>
      <c r="B31" s="28" t="s">
        <v>31</v>
      </c>
      <c r="C31" s="48" t="s">
        <v>33</v>
      </c>
      <c r="D31" s="2">
        <v>28</v>
      </c>
      <c r="E31" s="3">
        <v>13.35</v>
      </c>
      <c r="F31" s="58">
        <v>10.7</v>
      </c>
      <c r="G31" s="24">
        <v>26</v>
      </c>
      <c r="H31" s="16" t="s">
        <v>34</v>
      </c>
      <c r="I31" s="26" t="e">
        <f t="shared" si="1"/>
        <v>#VALUE!</v>
      </c>
      <c r="J31"/>
      <c r="K31"/>
    </row>
    <row r="32" spans="1:11" ht="17.399999999999999" x14ac:dyDescent="0.4">
      <c r="A32" s="22">
        <v>46197</v>
      </c>
      <c r="B32" s="28" t="s">
        <v>31</v>
      </c>
      <c r="C32" s="48" t="s">
        <v>33</v>
      </c>
      <c r="D32" s="2">
        <v>29</v>
      </c>
      <c r="E32" s="3">
        <v>13.35</v>
      </c>
      <c r="F32" s="58">
        <v>9.59</v>
      </c>
      <c r="G32" s="24">
        <v>26</v>
      </c>
      <c r="H32" s="16" t="s">
        <v>34</v>
      </c>
      <c r="I32" s="26" t="e">
        <f t="shared" si="1"/>
        <v>#VALUE!</v>
      </c>
      <c r="J32"/>
      <c r="K32"/>
    </row>
    <row r="33" spans="1:11" ht="17.399999999999999" x14ac:dyDescent="0.4">
      <c r="A33" s="22">
        <v>46197</v>
      </c>
      <c r="B33" s="28" t="s">
        <v>31</v>
      </c>
      <c r="C33" s="48" t="s">
        <v>33</v>
      </c>
      <c r="D33" s="2">
        <v>30</v>
      </c>
      <c r="E33" s="3">
        <v>13.33</v>
      </c>
      <c r="F33" s="58">
        <v>7.99</v>
      </c>
      <c r="G33" s="24">
        <v>26</v>
      </c>
      <c r="H33" s="16" t="s">
        <v>34</v>
      </c>
      <c r="I33" s="26" t="e">
        <f t="shared" si="1"/>
        <v>#VALUE!</v>
      </c>
      <c r="J33"/>
      <c r="K33"/>
    </row>
    <row r="34" spans="1:11" ht="17.399999999999999" x14ac:dyDescent="0.4">
      <c r="A34" s="22">
        <v>46197</v>
      </c>
      <c r="B34" s="28" t="s">
        <v>31</v>
      </c>
      <c r="C34" s="48" t="s">
        <v>33</v>
      </c>
      <c r="D34" s="2">
        <v>31</v>
      </c>
      <c r="E34" s="3">
        <v>13.27</v>
      </c>
      <c r="F34" s="58">
        <v>8.07</v>
      </c>
      <c r="G34" s="24">
        <v>26</v>
      </c>
      <c r="H34" s="16" t="s">
        <v>34</v>
      </c>
      <c r="I34" s="26" t="e">
        <f t="shared" si="1"/>
        <v>#VALUE!</v>
      </c>
      <c r="J34"/>
      <c r="K34"/>
    </row>
    <row r="35" spans="1:11" ht="17.399999999999999" x14ac:dyDescent="0.4">
      <c r="A35" s="22">
        <v>46197</v>
      </c>
      <c r="B35" s="28" t="s">
        <v>31</v>
      </c>
      <c r="C35" s="48" t="s">
        <v>33</v>
      </c>
      <c r="D35" s="2">
        <v>32</v>
      </c>
      <c r="E35" s="3">
        <v>13.3</v>
      </c>
      <c r="F35" s="58">
        <v>7.78</v>
      </c>
      <c r="G35" s="24">
        <v>26</v>
      </c>
      <c r="H35" s="16" t="s">
        <v>34</v>
      </c>
      <c r="I35" s="26" t="e">
        <f t="shared" si="1"/>
        <v>#VALUE!</v>
      </c>
      <c r="J35"/>
      <c r="K35"/>
    </row>
    <row r="36" spans="1:11" ht="17.399999999999999" x14ac:dyDescent="0.4">
      <c r="A36" s="40" t="s">
        <v>14</v>
      </c>
      <c r="B36" s="41"/>
      <c r="C36" s="41"/>
      <c r="D36" s="42"/>
      <c r="E36" s="19">
        <f>AVERAGE(E18:E35)</f>
        <v>13.320555555555556</v>
      </c>
      <c r="F36" s="19">
        <f>AVERAGE(F18:F35)</f>
        <v>8.6638888888888879</v>
      </c>
      <c r="G36" s="21"/>
      <c r="H36" s="21"/>
      <c r="I36" s="20" t="e">
        <f>AVERAGE(I18:I35)</f>
        <v>#VALUE!</v>
      </c>
      <c r="J36"/>
      <c r="K36"/>
    </row>
    <row r="37" spans="1:11" ht="17.399999999999999" x14ac:dyDescent="0.4">
      <c r="A37" s="43" t="s">
        <v>15</v>
      </c>
      <c r="B37" s="44"/>
      <c r="C37" s="44"/>
      <c r="D37" s="45"/>
      <c r="E37" s="4">
        <f>MAX(E18:E35)</f>
        <v>13.36</v>
      </c>
      <c r="F37" s="4">
        <f>MAX(F18:F35)</f>
        <v>11.07</v>
      </c>
      <c r="G37" s="5"/>
      <c r="H37" s="6"/>
      <c r="I37" s="15" t="e">
        <f>MAX(I18:I35)</f>
        <v>#VALUE!</v>
      </c>
      <c r="J37"/>
      <c r="K37"/>
    </row>
    <row r="38" spans="1:11" ht="17.399999999999999" x14ac:dyDescent="0.4">
      <c r="A38" s="43" t="s">
        <v>16</v>
      </c>
      <c r="B38" s="44"/>
      <c r="C38" s="44"/>
      <c r="D38" s="45"/>
      <c r="E38" s="4">
        <f>MIN(E18:E35)</f>
        <v>13.26</v>
      </c>
      <c r="F38" s="4">
        <f>MIN(F18:F35)</f>
        <v>7.11</v>
      </c>
      <c r="G38" s="5"/>
      <c r="H38" s="6"/>
      <c r="I38" s="15" t="e">
        <f>MIN(I18:I35)</f>
        <v>#VALUE!</v>
      </c>
      <c r="J38"/>
      <c r="K38"/>
    </row>
    <row r="39" spans="1:11" ht="141.75" customHeight="1" x14ac:dyDescent="0.4">
      <c r="A39" s="1" t="s">
        <v>9</v>
      </c>
      <c r="B39" s="46" t="s">
        <v>37</v>
      </c>
      <c r="C39" s="34"/>
      <c r="D39" s="34"/>
      <c r="E39" s="35"/>
      <c r="F39" s="3" t="s">
        <v>10</v>
      </c>
      <c r="G39" s="34"/>
      <c r="H39" s="34"/>
      <c r="I39" s="35"/>
      <c r="J39"/>
      <c r="K39"/>
    </row>
    <row r="40" spans="1:11" ht="195.75" customHeight="1" x14ac:dyDescent="0.4">
      <c r="A40" s="3" t="s">
        <v>11</v>
      </c>
      <c r="B40" s="33"/>
      <c r="C40" s="34"/>
      <c r="D40" s="34"/>
      <c r="E40" s="35"/>
      <c r="F40" s="3"/>
      <c r="G40" s="36"/>
      <c r="H40" s="36"/>
      <c r="I40" s="37"/>
      <c r="J40"/>
    </row>
    <row r="41" spans="1:11" x14ac:dyDescent="0.4">
      <c r="H41" s="13"/>
    </row>
    <row r="42" spans="1:11" x14ac:dyDescent="0.4">
      <c r="H42" s="13"/>
    </row>
    <row r="43" spans="1:11" x14ac:dyDescent="0.4">
      <c r="H43" s="13"/>
    </row>
    <row r="44" spans="1:11" x14ac:dyDescent="0.4">
      <c r="H44" s="13"/>
    </row>
  </sheetData>
  <autoFilter ref="A3:I35" xr:uid="{00000000-0009-0000-0000-000000000000}"/>
  <mergeCells count="8">
    <mergeCell ref="B40:E40"/>
    <mergeCell ref="G40:I40"/>
    <mergeCell ref="D2:E2"/>
    <mergeCell ref="A36:D36"/>
    <mergeCell ref="A37:D37"/>
    <mergeCell ref="A38:D38"/>
    <mergeCell ref="B39:E39"/>
    <mergeCell ref="G39:I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정류기용</vt:lpstr>
      <vt:lpstr>조작전원용</vt:lpstr>
      <vt:lpstr>발전기 시동용</vt:lpstr>
      <vt:lpstr>전산실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2026-06-24T06:42:22Z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