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6월\250617 역사기록관\"/>
    </mc:Choice>
  </mc:AlternateContent>
  <xr:revisionPtr revIDLastSave="0" documentId="13_ncr:1_{319F1BC1-D964-4882-9ED9-DBC94849FA96}" xr6:coauthVersionLast="36" xr6:coauthVersionMax="36" xr10:uidLastSave="{00000000-0000-0000-0000-000000000000}"/>
  <bookViews>
    <workbookView xWindow="0" yWindow="0" windowWidth="28800" windowHeight="10836" activeTab="2" xr2:uid="{00000000-000D-0000-FFFF-FFFF00000000}"/>
  </bookViews>
  <sheets>
    <sheet name="UPS" sheetId="16" r:id="rId1"/>
    <sheet name="조작전원용" sheetId="13" r:id="rId2"/>
    <sheet name="발전기 시동용" sheetId="15" r:id="rId3"/>
  </sheets>
  <definedNames>
    <definedName name="_xlnm._FilterDatabase" localSheetId="0" hidden="1">UPS!$A$3:$I$33</definedName>
    <definedName name="_xlnm._FilterDatabase" localSheetId="2" hidden="1">'발전기 시동용'!$A$3:$I$7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I30" i="16" l="1"/>
  <c r="K34" i="16"/>
  <c r="E36" i="16" l="1"/>
  <c r="F36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34" i="16" s="1"/>
  <c r="I18" i="16"/>
  <c r="I19" i="16"/>
  <c r="I20" i="16"/>
  <c r="I21" i="16"/>
  <c r="I22" i="16"/>
  <c r="I23" i="16"/>
  <c r="I24" i="16"/>
  <c r="I25" i="16"/>
  <c r="I26" i="16"/>
  <c r="I27" i="16"/>
  <c r="I28" i="16"/>
  <c r="I29" i="16"/>
  <c r="I31" i="16"/>
  <c r="I32" i="16"/>
  <c r="I33" i="16"/>
  <c r="I4" i="16"/>
  <c r="I35" i="16" l="1"/>
  <c r="E14" i="13"/>
  <c r="E13" i="13" l="1"/>
  <c r="E35" i="16" l="1"/>
  <c r="E34" i="16"/>
  <c r="F35" i="16"/>
  <c r="F34" i="16"/>
  <c r="I36" i="16" l="1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<sst xmlns="http://schemas.openxmlformats.org/spreadsheetml/2006/main" count="155" uniqueCount="38">
  <si>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</si>
  <si>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</si>
  <si>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</si>
  <si>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</si>
  <si>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</si>
  <si>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</si>
  <si>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</si>
  <si>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</si>
  <si>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</si>
  <si>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</si>
  <si>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</si>
  <si>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</si>
  <si>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</si>
  <si>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</si>
  <si>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</si>
  <si>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</si>
  <si>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</si>
  <si>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</si>
  <si>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</si>
  <si>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</si>
  <si>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</si>
  <si>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</si>
  <si>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</si>
  <si>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</si>
  <si>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단자부
참고값(mΩ)</t>
    <phoneticPr fontId="19" type="noConversion"/>
  </si>
  <si>
    <t>내부저항(mΩ)</t>
    <phoneticPr fontId="19" type="noConversion"/>
  </si>
  <si>
    <t>2020.02.18</t>
    <phoneticPr fontId="19" type="noConversion"/>
  </si>
  <si>
    <t>국가기록원</t>
    <phoneticPr fontId="19" type="noConversion"/>
  </si>
  <si>
    <t>UPS</t>
    <phoneticPr fontId="19" type="noConversion"/>
  </si>
  <si>
    <t>국가기록원</t>
    <phoneticPr fontId="19" type="noConversion"/>
  </si>
  <si>
    <t>ESP120</t>
    <phoneticPr fontId="19" type="noConversion"/>
  </si>
  <si>
    <t>2023.05.30</t>
    <phoneticPr fontId="19" type="noConversion"/>
  </si>
  <si>
    <t>2023.04.09</t>
    <phoneticPr fontId="19" type="noConversion"/>
  </si>
  <si>
    <t>ESP200</t>
    <phoneticPr fontId="19" type="noConversion"/>
  </si>
  <si>
    <t>RP250</t>
    <phoneticPr fontId="19" type="noConversion"/>
  </si>
  <si>
    <t xml:space="preserve">1. BS차원에서 점검진행
2. 내부저항 및 충전전압 : 이상없음
3. 단자 조임 및 인디게이터 상태 : 이상없음
</t>
    <phoneticPr fontId="19" type="noConversion"/>
  </si>
  <si>
    <t xml:space="preserve">1. BS차원에서 점검진행
2. 내부저항 및 충전전압 : 이상없음
3. 단자 조임 상태 및 외관 : 이상없음
</t>
    <phoneticPr fontId="19" type="noConversion"/>
  </si>
  <si>
    <t>1. BS차원에서 점검진행
2. 내부저항 및 충전전압: 이상없음
3. 조임 상태 및 외관 : 이상없음
4. 마지막 점검 대비 AC : 2.0A, DC : 2.3A 상승
  →사용시간 약 6년 (권장 기대수명: 5년)으로 구매권유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</si>
</sst>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g"/><Relationship Id="rId2" Type="http://schemas.openxmlformats.org/officeDocument/2006/relationships/image" Target="../media/image7.jpg"/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323362</xdr:colOff>
      <xdr:row>37</xdr:row>
      <xdr:rowOff>1904513</xdr:rowOff>
    </xdr:from>
    <xdr:to>
      <xdr:col>2</xdr:col>
      <xdr:colOff>491450</xdr:colOff>
      <xdr:row>37</xdr:row>
      <xdr:rowOff>2240690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56837" y="11800988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1019176</xdr:colOff>
      <xdr:row>37</xdr:row>
      <xdr:rowOff>38100</xdr:rowOff>
    </xdr:from>
    <xdr:to>
      <xdr:col>4</xdr:col>
      <xdr:colOff>701041</xdr:colOff>
      <xdr:row>37</xdr:row>
      <xdr:rowOff>1866900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5130"/>
        <a:stretch/>
      </xdr:blipFill>
      <xdr:spPr>
        <a:xfrm>
          <a:off x="3324226" y="9934575"/>
          <a:ext cx="1695450" cy="1828800"/>
        </a:xfrm>
        <a:prstGeom prst="rect">
          <a:avLst/>
        </a:prstGeom>
      </xdr:spPr>
    </xdr:pic>
    <xdr:clientData/>
  </xdr:twoCellAnchor>
  <xdr:twoCellAnchor editAs="oneCell">
    <xdr:from>
      <xdr:col>1</xdr:col>
      <xdr:colOff>9519</xdr:colOff>
      <xdr:row>37</xdr:row>
      <xdr:rowOff>28573</xdr:rowOff>
    </xdr:from>
    <xdr:to>
      <xdr:col>2</xdr:col>
      <xdr:colOff>1005840</xdr:colOff>
      <xdr:row>37</xdr:row>
      <xdr:rowOff>1866898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97" t="48596" r="18636" b="31218"/>
        <a:stretch/>
      </xdr:blipFill>
      <xdr:spPr>
        <a:xfrm rot="10800000">
          <a:off x="1142994" y="9925048"/>
          <a:ext cx="2171706" cy="1838325"/>
        </a:xfrm>
        <a:prstGeom prst="rect">
          <a:avLst/>
        </a:prstGeom>
      </xdr:spPr>
    </xdr:pic>
    <xdr:clientData/>
  </xdr:twoCellAnchor>
  <xdr:twoCellAnchor editAs="oneCell">
    <xdr:from>
      <xdr:col>6</xdr:col>
      <xdr:colOff>18060</xdr:colOff>
      <xdr:row>37</xdr:row>
      <xdr:rowOff>19049</xdr:rowOff>
    </xdr:from>
    <xdr:to>
      <xdr:col>8</xdr:col>
      <xdr:colOff>56160</xdr:colOff>
      <xdr:row>37</xdr:row>
      <xdr:rowOff>1885949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17" r="28091"/>
        <a:stretch/>
      </xdr:blipFill>
      <xdr:spPr>
        <a:xfrm rot="5400000">
          <a:off x="6330277" y="9756457"/>
          <a:ext cx="1876425" cy="2194560"/>
        </a:xfrm>
        <a:prstGeom prst="rect">
          <a:avLst/>
        </a:prstGeom>
      </xdr:spPr>
    </xdr:pic>
    <xdr:clientData/>
  </xdr:twoCellAnchor>
  <xdr:twoCellAnchor>
    <xdr:from>
      <xdr:col>6</xdr:col>
      <xdr:colOff>400050</xdr:colOff>
      <xdr:row>37</xdr:row>
      <xdr:rowOff>1990725</xdr:rowOff>
    </xdr:from>
    <xdr:to>
      <xdr:col>7</xdr:col>
      <xdr:colOff>891988</xdr:colOff>
      <xdr:row>37</xdr:row>
      <xdr:rowOff>2326902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6553200" y="11887200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조임 마크 확인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264555</xdr:colOff>
      <xdr:row>16</xdr:row>
      <xdr:rowOff>1664315</xdr:rowOff>
    </xdr:from>
    <xdr:to>
      <xdr:col>2</xdr:col>
      <xdr:colOff>432643</xdr:colOff>
      <xdr:row>16</xdr:row>
      <xdr:rowOff>2000492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1399272" y="7122554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795129</xdr:colOff>
      <xdr:row>16</xdr:row>
      <xdr:rowOff>31808</xdr:rowOff>
    </xdr:from>
    <xdr:to>
      <xdr:col>4</xdr:col>
      <xdr:colOff>704685</xdr:colOff>
      <xdr:row>16</xdr:row>
      <xdr:rowOff>2459275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03" b="14281"/>
        <a:stretch/>
      </xdr:blipFill>
      <xdr:spPr>
        <a:xfrm rot="5400000">
          <a:off x="2852695" y="5735046"/>
          <a:ext cx="2419847" cy="1929850"/>
        </a:xfrm>
        <a:prstGeom prst="rect">
          <a:avLst/>
        </a:prstGeom>
      </xdr:spPr>
    </xdr:pic>
    <xdr:clientData/>
  </xdr:twoCellAnchor>
  <xdr:twoCellAnchor editAs="oneCell">
    <xdr:from>
      <xdr:col>1</xdr:col>
      <xdr:colOff>8280</xdr:colOff>
      <xdr:row>16</xdr:row>
      <xdr:rowOff>24846</xdr:rowOff>
    </xdr:from>
    <xdr:to>
      <xdr:col>2</xdr:col>
      <xdr:colOff>779228</xdr:colOff>
      <xdr:row>16</xdr:row>
      <xdr:rowOff>1639955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549" t="23049" r="16103" b="38832"/>
        <a:stretch/>
      </xdr:blipFill>
      <xdr:spPr>
        <a:xfrm rot="10800000">
          <a:off x="1142997" y="5483085"/>
          <a:ext cx="1946416" cy="161510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421924</xdr:colOff>
      <xdr:row>11</xdr:row>
      <xdr:rowOff>1979056</xdr:rowOff>
    </xdr:from>
    <xdr:to>
      <xdr:col>2</xdr:col>
      <xdr:colOff>590012</xdr:colOff>
      <xdr:row>11</xdr:row>
      <xdr:rowOff>2315233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556641" y="6401969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986955</xdr:colOff>
      <xdr:row>11</xdr:row>
      <xdr:rowOff>3</xdr:rowOff>
    </xdr:from>
    <xdr:to>
      <xdr:col>4</xdr:col>
      <xdr:colOff>720587</xdr:colOff>
      <xdr:row>11</xdr:row>
      <xdr:rowOff>1922894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78" r="23528"/>
        <a:stretch/>
      </xdr:blipFill>
      <xdr:spPr>
        <a:xfrm rot="5400000">
          <a:off x="3193607" y="4518829"/>
          <a:ext cx="1938131" cy="1746306"/>
        </a:xfrm>
        <a:prstGeom prst="rect">
          <a:avLst/>
        </a:prstGeom>
      </xdr:spPr>
    </xdr:pic>
    <xdr:clientData/>
  </xdr:twoCellAnchor>
  <xdr:twoCellAnchor editAs="oneCell">
    <xdr:from>
      <xdr:col>1</xdr:col>
      <xdr:colOff>3</xdr:colOff>
      <xdr:row>11</xdr:row>
      <xdr:rowOff>8281</xdr:rowOff>
    </xdr:from>
    <xdr:to>
      <xdr:col>2</xdr:col>
      <xdr:colOff>969068</xdr:colOff>
      <xdr:row>11</xdr:row>
      <xdr:rowOff>1922893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02" t="36713" r="51248" b="28770"/>
        <a:stretch/>
      </xdr:blipFill>
      <xdr:spPr>
        <a:xfrm rot="16200000">
          <a:off x="1238251" y="4327663"/>
          <a:ext cx="1929852" cy="2136913"/>
        </a:xfrm>
        <a:prstGeom prst="rect">
          <a:avLst/>
        </a:prstGeom>
      </xdr:spPr>
    </xdr:pic>
    <xdr:clientData/>
  </xdr:twoCellAnchor>
  <xdr:twoCellAnchor editAs="oneCell">
    <xdr:from>
      <xdr:col>6</xdr:col>
      <xdr:colOff>27999</xdr:colOff>
      <xdr:row>11</xdr:row>
      <xdr:rowOff>24850</xdr:rowOff>
    </xdr:from>
    <xdr:to>
      <xdr:col>8</xdr:col>
      <xdr:colOff>97076</xdr:colOff>
      <xdr:row>11</xdr:row>
      <xdr:rowOff>2040343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120"/>
        <a:stretch/>
      </xdr:blipFill>
      <xdr:spPr>
        <a:xfrm rot="5400000">
          <a:off x="6271510" y="4358230"/>
          <a:ext cx="2015493" cy="2194560"/>
        </a:xfrm>
        <a:prstGeom prst="rect">
          <a:avLst/>
        </a:prstGeom>
      </xdr:spPr>
    </xdr:pic>
    <xdr:clientData/>
  </xdr:twoCellAnchor>
  <xdr:twoCellAnchor>
    <xdr:from>
      <xdr:col>6</xdr:col>
      <xdr:colOff>372717</xdr:colOff>
      <xdr:row>11</xdr:row>
      <xdr:rowOff>2078935</xdr:rowOff>
    </xdr:from>
    <xdr:to>
      <xdr:col>7</xdr:col>
      <xdr:colOff>867554</xdr:colOff>
      <xdr:row>11</xdr:row>
      <xdr:rowOff>2415112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6526695" y="6501848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인디게이터 상태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2"/>
  <sheetViews>
    <sheetView topLeftCell="A28" zoomScaleNormal="100" workbookViewId="0">
      <selection activeCell="B37" sqref="B37:E37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9" t="s">
        <v>0</v>
      </c>
      <c r="B2" s="29" t="s">
        <v>33</v>
      </c>
      <c r="C2" s="29" t="s">
        <v>1</v>
      </c>
      <c r="D2" s="39" t="s">
        <v>26</v>
      </c>
      <c r="E2" s="40"/>
      <c r="F2" s="10" t="s">
        <v>5</v>
      </c>
      <c r="G2" s="14" t="s">
        <v>19</v>
      </c>
      <c r="H2" s="29" t="s">
        <v>6</v>
      </c>
      <c r="I2" s="10">
        <v>30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45825</v>
      </c>
      <c r="B4" s="31" t="s">
        <v>27</v>
      </c>
      <c r="C4" s="31" t="s">
        <v>28</v>
      </c>
      <c r="D4" s="2">
        <v>1</v>
      </c>
      <c r="E4" s="11">
        <v>13.43</v>
      </c>
      <c r="F4" s="25">
        <v>2.69</v>
      </c>
      <c r="G4" s="24">
        <v>25</v>
      </c>
      <c r="H4" s="25">
        <v>2.2999999999999998</v>
      </c>
      <c r="I4" s="26">
        <f>F4/H4</f>
        <v>1.1695652173913045</v>
      </c>
      <c r="J4"/>
      <c r="K4"/>
    </row>
    <row r="5" spans="1:11" ht="17.399999999999999" x14ac:dyDescent="0.4">
      <c r="A5" s="22">
        <v>45825</v>
      </c>
      <c r="B5" s="31" t="s">
        <v>27</v>
      </c>
      <c r="C5" s="31" t="s">
        <v>28</v>
      </c>
      <c r="D5" s="2">
        <v>2</v>
      </c>
      <c r="E5" s="11">
        <v>13.32</v>
      </c>
      <c r="F5" s="25">
        <v>2.72</v>
      </c>
      <c r="G5" s="24">
        <v>25</v>
      </c>
      <c r="H5" s="25">
        <v>2.2999999999999998</v>
      </c>
      <c r="I5" s="26">
        <f t="shared" ref="I5:I33" si="0">F5/H5</f>
        <v>1.1826086956521742</v>
      </c>
      <c r="J5"/>
      <c r="K5"/>
    </row>
    <row r="6" spans="1:11" ht="17.399999999999999" x14ac:dyDescent="0.4">
      <c r="A6" s="22">
        <v>45825</v>
      </c>
      <c r="B6" s="31" t="s">
        <v>27</v>
      </c>
      <c r="C6" s="31" t="s">
        <v>28</v>
      </c>
      <c r="D6" s="2">
        <v>3</v>
      </c>
      <c r="E6" s="11">
        <v>13.24</v>
      </c>
      <c r="F6" s="25">
        <v>2.68</v>
      </c>
      <c r="G6" s="24">
        <v>25</v>
      </c>
      <c r="H6" s="25">
        <v>2.2999999999999998</v>
      </c>
      <c r="I6" s="26">
        <f t="shared" si="0"/>
        <v>1.165217391304348</v>
      </c>
      <c r="J6"/>
      <c r="K6"/>
    </row>
    <row r="7" spans="1:11" ht="17.399999999999999" x14ac:dyDescent="0.4">
      <c r="A7" s="22">
        <v>45825</v>
      </c>
      <c r="B7" s="31" t="s">
        <v>27</v>
      </c>
      <c r="C7" s="31" t="s">
        <v>28</v>
      </c>
      <c r="D7" s="2">
        <v>4</v>
      </c>
      <c r="E7" s="11">
        <v>13.34</v>
      </c>
      <c r="F7" s="25">
        <v>2.57</v>
      </c>
      <c r="G7" s="24">
        <v>25</v>
      </c>
      <c r="H7" s="25">
        <v>2.2999999999999998</v>
      </c>
      <c r="I7" s="26">
        <f t="shared" si="0"/>
        <v>1.1173913043478261</v>
      </c>
      <c r="J7"/>
      <c r="K7"/>
    </row>
    <row r="8" spans="1:11" ht="17.399999999999999" x14ac:dyDescent="0.4">
      <c r="A8" s="22">
        <v>45825</v>
      </c>
      <c r="B8" s="31" t="s">
        <v>27</v>
      </c>
      <c r="C8" s="31" t="s">
        <v>28</v>
      </c>
      <c r="D8" s="2">
        <v>5</v>
      </c>
      <c r="E8" s="11">
        <v>13.34</v>
      </c>
      <c r="F8" s="25">
        <v>2.86</v>
      </c>
      <c r="G8" s="24">
        <v>25</v>
      </c>
      <c r="H8" s="25">
        <v>2.2999999999999998</v>
      </c>
      <c r="I8" s="26">
        <f t="shared" si="0"/>
        <v>1.2434782608695654</v>
      </c>
      <c r="J8"/>
      <c r="K8"/>
    </row>
    <row r="9" spans="1:11" ht="17.399999999999999" x14ac:dyDescent="0.4">
      <c r="A9" s="22">
        <v>45825</v>
      </c>
      <c r="B9" s="31" t="s">
        <v>27</v>
      </c>
      <c r="C9" s="31" t="s">
        <v>28</v>
      </c>
      <c r="D9" s="2">
        <v>6</v>
      </c>
      <c r="E9" s="11">
        <v>13.31</v>
      </c>
      <c r="F9" s="25">
        <v>2.5099999999999998</v>
      </c>
      <c r="G9" s="24">
        <v>25</v>
      </c>
      <c r="H9" s="25">
        <v>2.2999999999999998</v>
      </c>
      <c r="I9" s="26">
        <f t="shared" si="0"/>
        <v>1.0913043478260869</v>
      </c>
      <c r="J9"/>
      <c r="K9"/>
    </row>
    <row r="10" spans="1:11" ht="17.399999999999999" x14ac:dyDescent="0.4">
      <c r="A10" s="22">
        <v>45825</v>
      </c>
      <c r="B10" s="31" t="s">
        <v>27</v>
      </c>
      <c r="C10" s="31" t="s">
        <v>28</v>
      </c>
      <c r="D10" s="2">
        <v>7</v>
      </c>
      <c r="E10" s="11">
        <v>13.19</v>
      </c>
      <c r="F10" s="25">
        <v>2.73</v>
      </c>
      <c r="G10" s="24">
        <v>25</v>
      </c>
      <c r="H10" s="25">
        <v>2.2999999999999998</v>
      </c>
      <c r="I10" s="26">
        <f t="shared" si="0"/>
        <v>1.1869565217391305</v>
      </c>
      <c r="J10"/>
      <c r="K10"/>
    </row>
    <row r="11" spans="1:11" ht="17.399999999999999" x14ac:dyDescent="0.4">
      <c r="A11" s="22">
        <v>45825</v>
      </c>
      <c r="B11" s="31" t="s">
        <v>27</v>
      </c>
      <c r="C11" s="31" t="s">
        <v>28</v>
      </c>
      <c r="D11" s="2">
        <v>8</v>
      </c>
      <c r="E11" s="11">
        <v>13.36</v>
      </c>
      <c r="F11" s="25">
        <v>2.56</v>
      </c>
      <c r="G11" s="24">
        <v>25</v>
      </c>
      <c r="H11" s="25">
        <v>2.2999999999999998</v>
      </c>
      <c r="I11" s="26">
        <f t="shared" si="0"/>
        <v>1.1130434782608696</v>
      </c>
      <c r="J11"/>
      <c r="K11"/>
    </row>
    <row r="12" spans="1:11" ht="17.399999999999999" x14ac:dyDescent="0.4">
      <c r="A12" s="22">
        <v>45825</v>
      </c>
      <c r="B12" s="31" t="s">
        <v>27</v>
      </c>
      <c r="C12" s="31" t="s">
        <v>28</v>
      </c>
      <c r="D12" s="2">
        <v>9</v>
      </c>
      <c r="E12" s="11">
        <v>13.3</v>
      </c>
      <c r="F12" s="25">
        <v>2.66</v>
      </c>
      <c r="G12" s="24">
        <v>25</v>
      </c>
      <c r="H12" s="25">
        <v>2.2999999999999998</v>
      </c>
      <c r="I12" s="26">
        <f t="shared" si="0"/>
        <v>1.156521739130435</v>
      </c>
      <c r="J12"/>
      <c r="K12"/>
    </row>
    <row r="13" spans="1:11" ht="17.399999999999999" x14ac:dyDescent="0.4">
      <c r="A13" s="22">
        <v>45825</v>
      </c>
      <c r="B13" s="31" t="s">
        <v>27</v>
      </c>
      <c r="C13" s="31" t="s">
        <v>28</v>
      </c>
      <c r="D13" s="2">
        <v>10</v>
      </c>
      <c r="E13" s="11">
        <v>13.35</v>
      </c>
      <c r="F13" s="25">
        <v>2.77</v>
      </c>
      <c r="G13" s="24">
        <v>25</v>
      </c>
      <c r="H13" s="25">
        <v>2.2999999999999998</v>
      </c>
      <c r="I13" s="26">
        <f t="shared" si="0"/>
        <v>1.2043478260869567</v>
      </c>
      <c r="J13"/>
      <c r="K13"/>
    </row>
    <row r="14" spans="1:11" ht="17.399999999999999" x14ac:dyDescent="0.4">
      <c r="A14" s="22">
        <v>45825</v>
      </c>
      <c r="B14" s="31" t="s">
        <v>27</v>
      </c>
      <c r="C14" s="31" t="s">
        <v>28</v>
      </c>
      <c r="D14" s="2">
        <v>11</v>
      </c>
      <c r="E14" s="11">
        <v>13.46</v>
      </c>
      <c r="F14" s="25">
        <v>2.83</v>
      </c>
      <c r="G14" s="24">
        <v>25</v>
      </c>
      <c r="H14" s="25">
        <v>2.2999999999999998</v>
      </c>
      <c r="I14" s="26">
        <f t="shared" si="0"/>
        <v>1.2304347826086959</v>
      </c>
      <c r="J14"/>
      <c r="K14"/>
    </row>
    <row r="15" spans="1:11" ht="17.399999999999999" x14ac:dyDescent="0.4">
      <c r="A15" s="22">
        <v>45825</v>
      </c>
      <c r="B15" s="31" t="s">
        <v>27</v>
      </c>
      <c r="C15" s="31" t="s">
        <v>28</v>
      </c>
      <c r="D15" s="2">
        <v>12</v>
      </c>
      <c r="E15" s="11">
        <v>13.35</v>
      </c>
      <c r="F15" s="25">
        <v>2.62</v>
      </c>
      <c r="G15" s="24">
        <v>25</v>
      </c>
      <c r="H15" s="25">
        <v>2.2999999999999998</v>
      </c>
      <c r="I15" s="26">
        <f t="shared" si="0"/>
        <v>1.1391304347826088</v>
      </c>
      <c r="J15"/>
      <c r="K15"/>
    </row>
    <row r="16" spans="1:11" ht="17.399999999999999" x14ac:dyDescent="0.4">
      <c r="A16" s="22">
        <v>45825</v>
      </c>
      <c r="B16" s="31" t="s">
        <v>27</v>
      </c>
      <c r="C16" s="31" t="s">
        <v>28</v>
      </c>
      <c r="D16" s="2">
        <v>13</v>
      </c>
      <c r="E16" s="11">
        <v>13.32</v>
      </c>
      <c r="F16" s="25">
        <v>2.56</v>
      </c>
      <c r="G16" s="24">
        <v>25</v>
      </c>
      <c r="H16" s="25">
        <v>2.2999999999999998</v>
      </c>
      <c r="I16" s="26">
        <f t="shared" si="0"/>
        <v>1.1130434782608696</v>
      </c>
      <c r="J16"/>
      <c r="K16"/>
    </row>
    <row r="17" spans="1:11" ht="17.399999999999999" x14ac:dyDescent="0.4">
      <c r="A17" s="22">
        <v>45825</v>
      </c>
      <c r="B17" s="31" t="s">
        <v>27</v>
      </c>
      <c r="C17" s="31" t="s">
        <v>28</v>
      </c>
      <c r="D17" s="2">
        <v>14</v>
      </c>
      <c r="E17" s="11">
        <v>13.35</v>
      </c>
      <c r="F17" s="25">
        <v>2.74</v>
      </c>
      <c r="G17" s="24">
        <v>25</v>
      </c>
      <c r="H17" s="25">
        <v>2.2999999999999998</v>
      </c>
      <c r="I17" s="26">
        <f t="shared" si="0"/>
        <v>1.1913043478260872</v>
      </c>
      <c r="J17"/>
      <c r="K17"/>
    </row>
    <row r="18" spans="1:11" ht="17.399999999999999" x14ac:dyDescent="0.4">
      <c r="A18" s="22">
        <v>45825</v>
      </c>
      <c r="B18" s="31" t="s">
        <v>27</v>
      </c>
      <c r="C18" s="31" t="s">
        <v>28</v>
      </c>
      <c r="D18" s="2">
        <v>15</v>
      </c>
      <c r="E18" s="11">
        <v>13.34</v>
      </c>
      <c r="F18" s="25">
        <v>2.68</v>
      </c>
      <c r="G18" s="24">
        <v>25</v>
      </c>
      <c r="H18" s="25">
        <v>2.2999999999999998</v>
      </c>
      <c r="I18" s="26">
        <f t="shared" si="0"/>
        <v>1.165217391304348</v>
      </c>
      <c r="J18"/>
      <c r="K18"/>
    </row>
    <row r="19" spans="1:11" ht="17.399999999999999" x14ac:dyDescent="0.4">
      <c r="A19" s="22">
        <v>45825</v>
      </c>
      <c r="B19" s="31" t="s">
        <v>27</v>
      </c>
      <c r="C19" s="31" t="s">
        <v>28</v>
      </c>
      <c r="D19" s="2">
        <v>16</v>
      </c>
      <c r="E19" s="11">
        <v>13.37</v>
      </c>
      <c r="F19" s="25">
        <v>2.6</v>
      </c>
      <c r="G19" s="24">
        <v>25</v>
      </c>
      <c r="H19" s="25">
        <v>2.2999999999999998</v>
      </c>
      <c r="I19" s="26">
        <f t="shared" si="0"/>
        <v>1.1304347826086958</v>
      </c>
      <c r="J19"/>
      <c r="K19"/>
    </row>
    <row r="20" spans="1:11" ht="17.399999999999999" x14ac:dyDescent="0.4">
      <c r="A20" s="22">
        <v>45825</v>
      </c>
      <c r="B20" s="31" t="s">
        <v>27</v>
      </c>
      <c r="C20" s="31" t="s">
        <v>28</v>
      </c>
      <c r="D20" s="2">
        <v>17</v>
      </c>
      <c r="E20" s="11">
        <v>13.37</v>
      </c>
      <c r="F20" s="25">
        <v>2.5299999999999998</v>
      </c>
      <c r="G20" s="24">
        <v>25</v>
      </c>
      <c r="H20" s="25">
        <v>2.2999999999999998</v>
      </c>
      <c r="I20" s="26">
        <f t="shared" si="0"/>
        <v>1.1000000000000001</v>
      </c>
      <c r="J20"/>
      <c r="K20"/>
    </row>
    <row r="21" spans="1:11" ht="17.399999999999999" x14ac:dyDescent="0.4">
      <c r="A21" s="22">
        <v>45825</v>
      </c>
      <c r="B21" s="31" t="s">
        <v>27</v>
      </c>
      <c r="C21" s="31" t="s">
        <v>28</v>
      </c>
      <c r="D21" s="2">
        <v>18</v>
      </c>
      <c r="E21" s="11">
        <v>13.38</v>
      </c>
      <c r="F21" s="25">
        <v>2.87</v>
      </c>
      <c r="G21" s="24">
        <v>25</v>
      </c>
      <c r="H21" s="25">
        <v>2.2999999999999998</v>
      </c>
      <c r="I21" s="26">
        <f t="shared" si="0"/>
        <v>1.2478260869565219</v>
      </c>
      <c r="J21"/>
      <c r="K21"/>
    </row>
    <row r="22" spans="1:11" ht="17.399999999999999" x14ac:dyDescent="0.4">
      <c r="A22" s="22">
        <v>45825</v>
      </c>
      <c r="B22" s="31" t="s">
        <v>27</v>
      </c>
      <c r="C22" s="31" t="s">
        <v>28</v>
      </c>
      <c r="D22" s="2">
        <v>19</v>
      </c>
      <c r="E22" s="11">
        <v>13.4</v>
      </c>
      <c r="F22" s="25">
        <v>2.2599999999999998</v>
      </c>
      <c r="G22" s="24">
        <v>25</v>
      </c>
      <c r="H22" s="25">
        <v>2.2999999999999998</v>
      </c>
      <c r="I22" s="26">
        <f t="shared" si="0"/>
        <v>0.9826086956521739</v>
      </c>
      <c r="J22"/>
      <c r="K22"/>
    </row>
    <row r="23" spans="1:11" ht="17.399999999999999" x14ac:dyDescent="0.4">
      <c r="A23" s="22">
        <v>45825</v>
      </c>
      <c r="B23" s="31" t="s">
        <v>27</v>
      </c>
      <c r="C23" s="31" t="s">
        <v>28</v>
      </c>
      <c r="D23" s="2">
        <v>20</v>
      </c>
      <c r="E23" s="11">
        <v>13.37</v>
      </c>
      <c r="F23" s="25">
        <v>2.5299999999999998</v>
      </c>
      <c r="G23" s="24">
        <v>25</v>
      </c>
      <c r="H23" s="25">
        <v>2.2999999999999998</v>
      </c>
      <c r="I23" s="26">
        <f t="shared" si="0"/>
        <v>1.1000000000000001</v>
      </c>
      <c r="J23"/>
      <c r="K23"/>
    </row>
    <row r="24" spans="1:11" ht="17.399999999999999" x14ac:dyDescent="0.4">
      <c r="A24" s="22">
        <v>45825</v>
      </c>
      <c r="B24" s="31" t="s">
        <v>27</v>
      </c>
      <c r="C24" s="31" t="s">
        <v>28</v>
      </c>
      <c r="D24" s="2">
        <v>21</v>
      </c>
      <c r="E24" s="11">
        <v>13.52</v>
      </c>
      <c r="F24" s="25">
        <v>2.85</v>
      </c>
      <c r="G24" s="24">
        <v>25</v>
      </c>
      <c r="H24" s="25">
        <v>2.2999999999999998</v>
      </c>
      <c r="I24" s="26">
        <f t="shared" si="0"/>
        <v>1.2391304347826089</v>
      </c>
      <c r="J24"/>
      <c r="K24"/>
    </row>
    <row r="25" spans="1:11" ht="17.399999999999999" x14ac:dyDescent="0.4">
      <c r="A25" s="22">
        <v>45825</v>
      </c>
      <c r="B25" s="31" t="s">
        <v>27</v>
      </c>
      <c r="C25" s="31" t="s">
        <v>28</v>
      </c>
      <c r="D25" s="2">
        <v>22</v>
      </c>
      <c r="E25" s="11">
        <v>13.41</v>
      </c>
      <c r="F25" s="25">
        <v>2.72</v>
      </c>
      <c r="G25" s="24">
        <v>25</v>
      </c>
      <c r="H25" s="25">
        <v>2.2999999999999998</v>
      </c>
      <c r="I25" s="26">
        <f t="shared" si="0"/>
        <v>1.1826086956521742</v>
      </c>
      <c r="J25"/>
      <c r="K25"/>
    </row>
    <row r="26" spans="1:11" ht="17.399999999999999" x14ac:dyDescent="0.4">
      <c r="A26" s="22">
        <v>45825</v>
      </c>
      <c r="B26" s="31" t="s">
        <v>27</v>
      </c>
      <c r="C26" s="31" t="s">
        <v>28</v>
      </c>
      <c r="D26" s="2">
        <v>23</v>
      </c>
      <c r="E26" s="11">
        <v>13.39</v>
      </c>
      <c r="F26" s="25">
        <v>2.79</v>
      </c>
      <c r="G26" s="24">
        <v>25</v>
      </c>
      <c r="H26" s="25">
        <v>2.2999999999999998</v>
      </c>
      <c r="I26" s="26">
        <f t="shared" si="0"/>
        <v>1.2130434782608697</v>
      </c>
      <c r="J26"/>
      <c r="K26"/>
    </row>
    <row r="27" spans="1:11" ht="17.399999999999999" x14ac:dyDescent="0.4">
      <c r="A27" s="22">
        <v>45825</v>
      </c>
      <c r="B27" s="31" t="s">
        <v>27</v>
      </c>
      <c r="C27" s="31" t="s">
        <v>28</v>
      </c>
      <c r="D27" s="2">
        <v>24</v>
      </c>
      <c r="E27" s="11">
        <v>13.33</v>
      </c>
      <c r="F27" s="25">
        <v>2.56</v>
      </c>
      <c r="G27" s="24">
        <v>25</v>
      </c>
      <c r="H27" s="25">
        <v>2.2999999999999998</v>
      </c>
      <c r="I27" s="26">
        <f t="shared" si="0"/>
        <v>1.1130434782608696</v>
      </c>
      <c r="J27"/>
      <c r="K27"/>
    </row>
    <row r="28" spans="1:11" ht="17.399999999999999" x14ac:dyDescent="0.4">
      <c r="A28" s="22">
        <v>45825</v>
      </c>
      <c r="B28" s="31" t="s">
        <v>27</v>
      </c>
      <c r="C28" s="31" t="s">
        <v>28</v>
      </c>
      <c r="D28" s="2">
        <v>25</v>
      </c>
      <c r="E28" s="11">
        <v>13.41</v>
      </c>
      <c r="F28" s="25">
        <v>2.71</v>
      </c>
      <c r="G28" s="24">
        <v>25</v>
      </c>
      <c r="H28" s="25">
        <v>2.2999999999999998</v>
      </c>
      <c r="I28" s="26">
        <f t="shared" si="0"/>
        <v>1.1782608695652175</v>
      </c>
      <c r="J28"/>
      <c r="K28"/>
    </row>
    <row r="29" spans="1:11" ht="17.399999999999999" x14ac:dyDescent="0.4">
      <c r="A29" s="22">
        <v>45825</v>
      </c>
      <c r="B29" s="31" t="s">
        <v>27</v>
      </c>
      <c r="C29" s="31" t="s">
        <v>28</v>
      </c>
      <c r="D29" s="2">
        <v>26</v>
      </c>
      <c r="E29" s="11">
        <v>13.35</v>
      </c>
      <c r="F29" s="25">
        <v>2.65</v>
      </c>
      <c r="G29" s="24">
        <v>25</v>
      </c>
      <c r="H29" s="25">
        <v>2.2999999999999998</v>
      </c>
      <c r="I29" s="26">
        <f t="shared" si="0"/>
        <v>1.1521739130434783</v>
      </c>
      <c r="J29"/>
      <c r="K29"/>
    </row>
    <row r="30" spans="1:11" ht="17.399999999999999" x14ac:dyDescent="0.4">
      <c r="A30" s="22">
        <v>45825</v>
      </c>
      <c r="B30" s="31" t="s">
        <v>27</v>
      </c>
      <c r="C30" s="31" t="s">
        <v>28</v>
      </c>
      <c r="D30" s="2">
        <v>27</v>
      </c>
      <c r="E30" s="11">
        <v>13.44</v>
      </c>
      <c r="F30" s="25">
        <v>2.75</v>
      </c>
      <c r="G30" s="24">
        <v>25</v>
      </c>
      <c r="H30" s="25">
        <v>2.2999999999999998</v>
      </c>
      <c r="I30" s="26">
        <f>F30/H30</f>
        <v>1.1956521739130437</v>
      </c>
      <c r="J30"/>
      <c r="K30"/>
    </row>
    <row r="31" spans="1:11" ht="17.399999999999999" x14ac:dyDescent="0.4">
      <c r="A31" s="22">
        <v>45825</v>
      </c>
      <c r="B31" s="31" t="s">
        <v>27</v>
      </c>
      <c r="C31" s="31" t="s">
        <v>28</v>
      </c>
      <c r="D31" s="2">
        <v>28</v>
      </c>
      <c r="E31" s="11">
        <v>13.37</v>
      </c>
      <c r="F31" s="25">
        <v>2.73</v>
      </c>
      <c r="G31" s="24">
        <v>25</v>
      </c>
      <c r="H31" s="25">
        <v>2.2999999999999998</v>
      </c>
      <c r="I31" s="26">
        <f t="shared" si="0"/>
        <v>1.1869565217391305</v>
      </c>
      <c r="J31"/>
      <c r="K31"/>
    </row>
    <row r="32" spans="1:11" ht="17.399999999999999" x14ac:dyDescent="0.4">
      <c r="A32" s="22">
        <v>45825</v>
      </c>
      <c r="B32" s="31" t="s">
        <v>27</v>
      </c>
      <c r="C32" s="31" t="s">
        <v>28</v>
      </c>
      <c r="D32" s="2">
        <v>29</v>
      </c>
      <c r="E32" s="11">
        <v>13.31</v>
      </c>
      <c r="F32" s="25">
        <v>2.88</v>
      </c>
      <c r="G32" s="24">
        <v>25</v>
      </c>
      <c r="H32" s="25">
        <v>2.2999999999999998</v>
      </c>
      <c r="I32" s="26">
        <f t="shared" si="0"/>
        <v>1.2521739130434784</v>
      </c>
      <c r="J32"/>
      <c r="K32"/>
    </row>
    <row r="33" spans="1:11" ht="17.399999999999999" x14ac:dyDescent="0.4">
      <c r="A33" s="22">
        <v>45825</v>
      </c>
      <c r="B33" s="31" t="s">
        <v>27</v>
      </c>
      <c r="C33" s="31" t="s">
        <v>28</v>
      </c>
      <c r="D33" s="2">
        <v>30</v>
      </c>
      <c r="E33" s="30">
        <v>13.43</v>
      </c>
      <c r="F33" s="32">
        <v>2.75</v>
      </c>
      <c r="G33" s="24">
        <v>25</v>
      </c>
      <c r="H33" s="25">
        <v>2.2999999999999998</v>
      </c>
      <c r="I33" s="26">
        <f t="shared" si="0"/>
        <v>1.1956521739130437</v>
      </c>
      <c r="J33"/>
      <c r="K33"/>
    </row>
    <row r="34" spans="1:11" ht="17.399999999999999" x14ac:dyDescent="0.4">
      <c r="A34" s="41" t="s">
        <v>14</v>
      </c>
      <c r="B34" s="42"/>
      <c r="C34" s="42"/>
      <c r="D34" s="43"/>
      <c r="E34" s="19">
        <f>AVERAGE(E25:E33)</f>
        <v>13.382222222222222</v>
      </c>
      <c r="F34" s="19">
        <f>AVERAGE(F25:F33)</f>
        <v>2.7266666666666666</v>
      </c>
      <c r="G34" s="21"/>
      <c r="H34" s="21"/>
      <c r="I34" s="20">
        <f>AVERAGE(I4:I33)</f>
        <v>1.1646376811594206</v>
      </c>
      <c r="J34"/>
      <c r="K34">
        <f>2.46/2.34</f>
        <v>1.0512820512820513</v>
      </c>
    </row>
    <row r="35" spans="1:11" ht="17.399999999999999" x14ac:dyDescent="0.4">
      <c r="A35" s="44" t="s">
        <v>15</v>
      </c>
      <c r="B35" s="45"/>
      <c r="C35" s="45"/>
      <c r="D35" s="46"/>
      <c r="E35" s="4">
        <f>MAX(E25:E33)</f>
        <v>13.44</v>
      </c>
      <c r="F35" s="4">
        <f>MAX(F25:F33)</f>
        <v>2.88</v>
      </c>
      <c r="G35" s="5"/>
      <c r="H35" s="6"/>
      <c r="I35" s="15">
        <f>MAX(I4:I33)</f>
        <v>1.2521739130434784</v>
      </c>
      <c r="J35"/>
      <c r="K35"/>
    </row>
    <row r="36" spans="1:11" ht="17.399999999999999" x14ac:dyDescent="0.4">
      <c r="A36" s="44" t="s">
        <v>16</v>
      </c>
      <c r="B36" s="45"/>
      <c r="C36" s="45"/>
      <c r="D36" s="46"/>
      <c r="E36" s="4">
        <f>MIN(E4:E33)</f>
        <v>13.19</v>
      </c>
      <c r="F36" s="4">
        <f>MIN(F4:F33)</f>
        <v>2.2599999999999998</v>
      </c>
      <c r="G36" s="5"/>
      <c r="H36" s="6"/>
      <c r="I36" s="15">
        <f>MIN(I25:I33)</f>
        <v>1.1130434782608696</v>
      </c>
      <c r="J36"/>
      <c r="K36"/>
    </row>
    <row r="37" spans="1:11" ht="141.75" customHeight="1" x14ac:dyDescent="0.4">
      <c r="A37" s="1" t="s">
        <v>9</v>
      </c>
      <c r="B37" s="47" t="s">
        <v>37</v>
      </c>
      <c r="C37" s="35"/>
      <c r="D37" s="35"/>
      <c r="E37" s="36"/>
      <c r="F37" s="3" t="s">
        <v>10</v>
      </c>
      <c r="G37" s="35"/>
      <c r="H37" s="35"/>
      <c r="I37" s="36"/>
      <c r="J37"/>
      <c r="K37"/>
    </row>
    <row r="38" spans="1:11" ht="195.75" customHeight="1" x14ac:dyDescent="0.4">
      <c r="A38" s="3" t="s">
        <v>11</v>
      </c>
      <c r="B38" s="34"/>
      <c r="C38" s="35"/>
      <c r="D38" s="35"/>
      <c r="E38" s="36"/>
      <c r="F38" s="3"/>
      <c r="G38" s="37"/>
      <c r="H38" s="37"/>
      <c r="I38" s="38"/>
      <c r="J38"/>
    </row>
    <row r="39" spans="1:11" x14ac:dyDescent="0.4">
      <c r="H39" s="13"/>
    </row>
    <row r="40" spans="1:11" x14ac:dyDescent="0.4">
      <c r="H40" s="13"/>
    </row>
    <row r="41" spans="1:11" x14ac:dyDescent="0.4">
      <c r="H41" s="13"/>
    </row>
    <row r="42" spans="1:11" x14ac:dyDescent="0.4">
      <c r="H42" s="13"/>
    </row>
  </sheetData>
  <autoFilter ref="A3:I33" xr:uid="{00000000-0009-0000-0000-000000000000}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topLeftCell="A13" zoomScale="115" zoomScaleNormal="115" workbookViewId="0">
      <selection activeCell="B16" sqref="B16:E16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30</v>
      </c>
      <c r="C2" s="18" t="s">
        <v>1</v>
      </c>
      <c r="D2" s="39" t="s">
        <v>31</v>
      </c>
      <c r="E2" s="40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24</v>
      </c>
      <c r="I3" s="17" t="s">
        <v>13</v>
      </c>
      <c r="J3"/>
      <c r="K3"/>
    </row>
    <row r="4" spans="1:11" ht="17.399999999999999" x14ac:dyDescent="0.4">
      <c r="A4" s="22">
        <v>45825</v>
      </c>
      <c r="B4" s="28" t="s">
        <v>29</v>
      </c>
      <c r="C4" s="28" t="s">
        <v>23</v>
      </c>
      <c r="D4" s="2">
        <v>1</v>
      </c>
      <c r="E4" s="11">
        <v>13.05</v>
      </c>
      <c r="F4" s="23">
        <v>2.84</v>
      </c>
      <c r="G4" s="24">
        <v>25</v>
      </c>
      <c r="H4" s="25">
        <v>3</v>
      </c>
      <c r="I4" s="26">
        <f>F4/H4</f>
        <v>0.94666666666666666</v>
      </c>
      <c r="J4"/>
      <c r="K4"/>
    </row>
    <row r="5" spans="1:11" ht="17.399999999999999" x14ac:dyDescent="0.4">
      <c r="A5" s="22">
        <v>45825</v>
      </c>
      <c r="B5" s="28" t="s">
        <v>29</v>
      </c>
      <c r="C5" s="28" t="s">
        <v>21</v>
      </c>
      <c r="D5" s="2">
        <v>2</v>
      </c>
      <c r="E5" s="11">
        <v>13.06</v>
      </c>
      <c r="F5" s="23">
        <v>2.97</v>
      </c>
      <c r="G5" s="24">
        <v>25</v>
      </c>
      <c r="H5" s="25">
        <v>3</v>
      </c>
      <c r="I5" s="26">
        <f t="shared" ref="I5:I12" si="0">F5/H5</f>
        <v>0.9900000000000001</v>
      </c>
      <c r="J5"/>
      <c r="K5"/>
    </row>
    <row r="6" spans="1:11" ht="17.399999999999999" x14ac:dyDescent="0.4">
      <c r="A6" s="22">
        <v>45825</v>
      </c>
      <c r="B6" s="28" t="s">
        <v>29</v>
      </c>
      <c r="C6" s="28" t="s">
        <v>21</v>
      </c>
      <c r="D6" s="2">
        <v>3</v>
      </c>
      <c r="E6" s="11">
        <v>13.06</v>
      </c>
      <c r="F6" s="23">
        <v>3</v>
      </c>
      <c r="G6" s="24">
        <v>25</v>
      </c>
      <c r="H6" s="25">
        <v>3</v>
      </c>
      <c r="I6" s="26">
        <f t="shared" si="0"/>
        <v>1</v>
      </c>
      <c r="J6"/>
      <c r="K6"/>
    </row>
    <row r="7" spans="1:11" ht="17.399999999999999" x14ac:dyDescent="0.4">
      <c r="A7" s="22">
        <v>45825</v>
      </c>
      <c r="B7" s="28" t="s">
        <v>29</v>
      </c>
      <c r="C7" s="28" t="s">
        <v>21</v>
      </c>
      <c r="D7" s="2">
        <v>4</v>
      </c>
      <c r="E7" s="11">
        <v>13.09</v>
      </c>
      <c r="F7" s="23">
        <v>2.95</v>
      </c>
      <c r="G7" s="24">
        <v>25</v>
      </c>
      <c r="H7" s="25">
        <v>3</v>
      </c>
      <c r="I7" s="26">
        <f t="shared" si="0"/>
        <v>0.98333333333333339</v>
      </c>
      <c r="J7"/>
      <c r="K7"/>
    </row>
    <row r="8" spans="1:11" ht="17.399999999999999" x14ac:dyDescent="0.4">
      <c r="A8" s="22">
        <v>45825</v>
      </c>
      <c r="B8" s="28" t="s">
        <v>29</v>
      </c>
      <c r="C8" s="28" t="s">
        <v>21</v>
      </c>
      <c r="D8" s="2">
        <v>5</v>
      </c>
      <c r="E8" s="11">
        <v>13.09</v>
      </c>
      <c r="F8" s="23">
        <v>2.91</v>
      </c>
      <c r="G8" s="24">
        <v>25</v>
      </c>
      <c r="H8" s="25">
        <v>3</v>
      </c>
      <c r="I8" s="26">
        <f t="shared" si="0"/>
        <v>0.97000000000000008</v>
      </c>
      <c r="J8"/>
      <c r="K8"/>
    </row>
    <row r="9" spans="1:11" ht="17.399999999999999" x14ac:dyDescent="0.4">
      <c r="A9" s="22">
        <v>45825</v>
      </c>
      <c r="B9" s="28" t="s">
        <v>29</v>
      </c>
      <c r="C9" s="28" t="s">
        <v>21</v>
      </c>
      <c r="D9" s="2">
        <v>6</v>
      </c>
      <c r="E9" s="11">
        <v>13.08</v>
      </c>
      <c r="F9" s="23">
        <v>2.84</v>
      </c>
      <c r="G9" s="24">
        <v>25</v>
      </c>
      <c r="H9" s="25">
        <v>3</v>
      </c>
      <c r="I9" s="26">
        <f t="shared" si="0"/>
        <v>0.94666666666666666</v>
      </c>
      <c r="J9"/>
      <c r="K9"/>
    </row>
    <row r="10" spans="1:11" ht="17.399999999999999" x14ac:dyDescent="0.4">
      <c r="A10" s="22">
        <v>45825</v>
      </c>
      <c r="B10" s="28" t="s">
        <v>29</v>
      </c>
      <c r="C10" s="28" t="s">
        <v>21</v>
      </c>
      <c r="D10" s="2">
        <v>7</v>
      </c>
      <c r="E10" s="11">
        <v>13.08</v>
      </c>
      <c r="F10" s="23">
        <v>2.97</v>
      </c>
      <c r="G10" s="24">
        <v>25</v>
      </c>
      <c r="H10" s="25">
        <v>3</v>
      </c>
      <c r="I10" s="26">
        <f t="shared" si="0"/>
        <v>0.9900000000000001</v>
      </c>
      <c r="J10"/>
      <c r="K10"/>
    </row>
    <row r="11" spans="1:11" ht="17.399999999999999" x14ac:dyDescent="0.4">
      <c r="A11" s="22">
        <v>45825</v>
      </c>
      <c r="B11" s="28" t="s">
        <v>29</v>
      </c>
      <c r="C11" s="28" t="s">
        <v>21</v>
      </c>
      <c r="D11" s="2">
        <v>8</v>
      </c>
      <c r="E11" s="11">
        <v>13.11</v>
      </c>
      <c r="F11" s="23">
        <v>2.92</v>
      </c>
      <c r="G11" s="24">
        <v>25</v>
      </c>
      <c r="H11" s="25">
        <v>3</v>
      </c>
      <c r="I11" s="26">
        <f t="shared" si="0"/>
        <v>0.97333333333333327</v>
      </c>
      <c r="J11" s="33"/>
      <c r="K11"/>
    </row>
    <row r="12" spans="1:11" ht="17.399999999999999" x14ac:dyDescent="0.4">
      <c r="A12" s="22">
        <v>45825</v>
      </c>
      <c r="B12" s="28" t="s">
        <v>29</v>
      </c>
      <c r="C12" s="28" t="s">
        <v>21</v>
      </c>
      <c r="D12" s="2">
        <v>9</v>
      </c>
      <c r="E12" s="11">
        <v>13.1</v>
      </c>
      <c r="F12" s="23">
        <v>2.97</v>
      </c>
      <c r="G12" s="24">
        <v>25</v>
      </c>
      <c r="H12" s="25">
        <v>3</v>
      </c>
      <c r="I12" s="26">
        <f t="shared" si="0"/>
        <v>0.9900000000000001</v>
      </c>
      <c r="J12"/>
      <c r="K12"/>
    </row>
    <row r="13" spans="1:11" ht="17.399999999999999" x14ac:dyDescent="0.4">
      <c r="A13" s="41" t="s">
        <v>14</v>
      </c>
      <c r="B13" s="42"/>
      <c r="C13" s="42"/>
      <c r="D13" s="43"/>
      <c r="E13" s="19">
        <f>AVERAGE(E4:E12)</f>
        <v>13.08</v>
      </c>
      <c r="F13" s="19">
        <f>AVERAGE(F4:F12)</f>
        <v>2.9299999999999997</v>
      </c>
      <c r="G13" s="24"/>
      <c r="H13" s="21"/>
      <c r="I13" s="20">
        <f>AVERAGE(I4:I12)</f>
        <v>0.97666666666666657</v>
      </c>
      <c r="J13"/>
      <c r="K13"/>
    </row>
    <row r="14" spans="1:11" ht="17.399999999999999" x14ac:dyDescent="0.4">
      <c r="A14" s="44" t="s">
        <v>15</v>
      </c>
      <c r="B14" s="45"/>
      <c r="C14" s="45"/>
      <c r="D14" s="46"/>
      <c r="E14" s="4">
        <f>MAX(E4:E12)</f>
        <v>13.11</v>
      </c>
      <c r="F14" s="4">
        <f>MAX(F4:F12)</f>
        <v>3</v>
      </c>
      <c r="G14" s="5"/>
      <c r="H14" s="6"/>
      <c r="I14" s="15">
        <f>MAX(I4:I12)</f>
        <v>1</v>
      </c>
      <c r="J14"/>
      <c r="K14"/>
    </row>
    <row r="15" spans="1:11" ht="17.399999999999999" x14ac:dyDescent="0.4">
      <c r="A15" s="44" t="s">
        <v>16</v>
      </c>
      <c r="B15" s="45"/>
      <c r="C15" s="45"/>
      <c r="D15" s="46"/>
      <c r="E15" s="4">
        <f>MIN(E4:E12)</f>
        <v>13.05</v>
      </c>
      <c r="F15" s="4">
        <f>MIN(F4:F12)</f>
        <v>2.84</v>
      </c>
      <c r="G15" s="5"/>
      <c r="H15" s="6"/>
      <c r="I15" s="15">
        <f>MIN(I4:I12)</f>
        <v>0.94666666666666666</v>
      </c>
      <c r="J15"/>
      <c r="K15"/>
    </row>
    <row r="16" spans="1:11" ht="141.75" customHeight="1" x14ac:dyDescent="0.4">
      <c r="A16" s="1" t="s">
        <v>9</v>
      </c>
      <c r="B16" s="47" t="s">
        <v>36</v>
      </c>
      <c r="C16" s="35"/>
      <c r="D16" s="35"/>
      <c r="E16" s="36"/>
      <c r="F16" s="3" t="s">
        <v>10</v>
      </c>
      <c r="G16" s="35"/>
      <c r="H16" s="35"/>
      <c r="I16" s="36"/>
      <c r="J16"/>
      <c r="K16"/>
    </row>
    <row r="17" spans="1:10" ht="195.75" customHeight="1" x14ac:dyDescent="0.4">
      <c r="A17" s="3" t="s">
        <v>11</v>
      </c>
      <c r="B17" s="34"/>
      <c r="C17" s="35"/>
      <c r="D17" s="35"/>
      <c r="E17" s="36"/>
      <c r="F17" s="3"/>
      <c r="G17" s="37"/>
      <c r="H17" s="37"/>
      <c r="I17" s="38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tabSelected="1" zoomScale="115" zoomScaleNormal="115" workbookViewId="0">
      <selection activeCell="B11" sqref="B11:E11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34</v>
      </c>
      <c r="C2" s="27" t="s">
        <v>1</v>
      </c>
      <c r="D2" s="39" t="s">
        <v>32</v>
      </c>
      <c r="E2" s="40"/>
      <c r="F2" s="10" t="s">
        <v>5</v>
      </c>
      <c r="G2" s="14" t="s">
        <v>20</v>
      </c>
      <c r="H2" s="27" t="s">
        <v>6</v>
      </c>
      <c r="I2" s="10">
        <v>4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25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45825</v>
      </c>
      <c r="B4" s="28" t="s">
        <v>29</v>
      </c>
      <c r="C4" s="28" t="s">
        <v>22</v>
      </c>
      <c r="D4" s="2">
        <v>1</v>
      </c>
      <c r="E4" s="11">
        <v>13.29</v>
      </c>
      <c r="F4" s="23">
        <v>2.23</v>
      </c>
      <c r="G4" s="24">
        <v>26</v>
      </c>
      <c r="H4" s="25">
        <v>2.7</v>
      </c>
      <c r="I4" s="26">
        <f>F4/H4</f>
        <v>0.82592592592592584</v>
      </c>
      <c r="J4"/>
      <c r="K4"/>
    </row>
    <row r="5" spans="1:11" ht="17.399999999999999" x14ac:dyDescent="0.4">
      <c r="A5" s="22">
        <v>45825</v>
      </c>
      <c r="B5" s="28" t="s">
        <v>29</v>
      </c>
      <c r="C5" s="28" t="s">
        <v>22</v>
      </c>
      <c r="D5" s="2">
        <v>2</v>
      </c>
      <c r="E5" s="11">
        <v>13.29</v>
      </c>
      <c r="F5" s="23">
        <v>2.2200000000000002</v>
      </c>
      <c r="G5" s="24">
        <v>26</v>
      </c>
      <c r="H5" s="25">
        <v>2.7</v>
      </c>
      <c r="I5" s="26">
        <f t="shared" ref="I5:I7" si="0">F5/H5</f>
        <v>0.82222222222222219</v>
      </c>
      <c r="J5"/>
      <c r="K5"/>
    </row>
    <row r="6" spans="1:11" ht="17.399999999999999" x14ac:dyDescent="0.4">
      <c r="A6" s="22">
        <v>45825</v>
      </c>
      <c r="B6" s="28" t="s">
        <v>29</v>
      </c>
      <c r="C6" s="28" t="s">
        <v>22</v>
      </c>
      <c r="D6" s="2">
        <v>3</v>
      </c>
      <c r="E6" s="11">
        <v>13.33</v>
      </c>
      <c r="F6" s="23">
        <v>2.16</v>
      </c>
      <c r="G6" s="24">
        <v>26</v>
      </c>
      <c r="H6" s="25">
        <v>2.7</v>
      </c>
      <c r="I6" s="26">
        <f t="shared" si="0"/>
        <v>0.8</v>
      </c>
      <c r="J6"/>
      <c r="K6"/>
    </row>
    <row r="7" spans="1:11" ht="17.399999999999999" x14ac:dyDescent="0.4">
      <c r="A7" s="22">
        <v>45825</v>
      </c>
      <c r="B7" s="28" t="s">
        <v>29</v>
      </c>
      <c r="C7" s="28" t="s">
        <v>22</v>
      </c>
      <c r="D7" s="2">
        <v>4</v>
      </c>
      <c r="E7" s="11">
        <v>13.25</v>
      </c>
      <c r="F7" s="23">
        <v>2.14</v>
      </c>
      <c r="G7" s="24">
        <v>26</v>
      </c>
      <c r="H7" s="25">
        <v>2.7</v>
      </c>
      <c r="I7" s="26">
        <f t="shared" si="0"/>
        <v>0.79259259259259263</v>
      </c>
      <c r="J7"/>
      <c r="K7"/>
    </row>
    <row r="8" spans="1:11" ht="17.399999999999999" x14ac:dyDescent="0.4">
      <c r="A8" s="41" t="s">
        <v>14</v>
      </c>
      <c r="B8" s="42"/>
      <c r="C8" s="42"/>
      <c r="D8" s="43"/>
      <c r="E8" s="19">
        <f>AVERAGE(E4:E7)</f>
        <v>13.29</v>
      </c>
      <c r="F8" s="19">
        <f>AVERAGE(F4:F7)</f>
        <v>2.1875</v>
      </c>
      <c r="G8" s="24"/>
      <c r="H8" s="21"/>
      <c r="I8" s="20">
        <f>AVERAGE(I4:I7)</f>
        <v>0.81018518518518512</v>
      </c>
      <c r="J8"/>
      <c r="K8"/>
    </row>
    <row r="9" spans="1:11" ht="17.399999999999999" x14ac:dyDescent="0.4">
      <c r="A9" s="44" t="s">
        <v>15</v>
      </c>
      <c r="B9" s="45"/>
      <c r="C9" s="45"/>
      <c r="D9" s="46"/>
      <c r="E9" s="4">
        <f>MAX(E4:E7)</f>
        <v>13.33</v>
      </c>
      <c r="F9" s="4">
        <f>MAX(F4:F7)</f>
        <v>2.23</v>
      </c>
      <c r="G9" s="5"/>
      <c r="H9" s="6"/>
      <c r="I9" s="15">
        <f>MAX(I4:I7)</f>
        <v>0.82592592592592584</v>
      </c>
      <c r="J9"/>
      <c r="K9"/>
    </row>
    <row r="10" spans="1:11" ht="17.399999999999999" x14ac:dyDescent="0.4">
      <c r="A10" s="44" t="s">
        <v>16</v>
      </c>
      <c r="B10" s="45"/>
      <c r="C10" s="45"/>
      <c r="D10" s="46"/>
      <c r="E10" s="4">
        <f>MIN(E4:E7)</f>
        <v>13.25</v>
      </c>
      <c r="F10" s="4">
        <f>MIN(F4:F7)</f>
        <v>2.14</v>
      </c>
      <c r="G10" s="5"/>
      <c r="H10" s="6"/>
      <c r="I10" s="15">
        <f>MIN(I4:I7)</f>
        <v>0.79259259259259263</v>
      </c>
      <c r="J10"/>
      <c r="K10"/>
    </row>
    <row r="11" spans="1:11" ht="141.75" customHeight="1" x14ac:dyDescent="0.4">
      <c r="A11" s="1" t="s">
        <v>9</v>
      </c>
      <c r="B11" s="47" t="s">
        <v>35</v>
      </c>
      <c r="C11" s="35"/>
      <c r="D11" s="35"/>
      <c r="E11" s="36"/>
      <c r="F11" s="3" t="s">
        <v>10</v>
      </c>
      <c r="G11" s="35"/>
      <c r="H11" s="35"/>
      <c r="I11" s="36"/>
      <c r="J11"/>
      <c r="K11"/>
    </row>
    <row r="12" spans="1:11" ht="195.75" customHeight="1" x14ac:dyDescent="0.4">
      <c r="A12" s="3" t="s">
        <v>11</v>
      </c>
      <c r="B12" s="34"/>
      <c r="C12" s="35"/>
      <c r="D12" s="35"/>
      <c r="E12" s="36"/>
      <c r="F12" s="3"/>
      <c r="G12" s="37"/>
      <c r="H12" s="37"/>
      <c r="I12" s="38"/>
      <c r="J12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2025-06-17T03:51:29Z</dcterms:modified>
  <cp:contentStatus/>
</cp:coreProperties>
</file>