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5월\240527 한국세라믹기술원\"/>
    </mc:Choice>
  </mc:AlternateContent>
  <bookViews>
    <workbookView xWindow="0" yWindow="0" windowWidth="28800" windowHeight="10830" activeTab="2"/>
  </bookViews>
  <sheets>
    <sheet name="UPS #1조" sheetId="13" r:id="rId1"/>
    <sheet name="UPS #2조" sheetId="14" r:id="rId2"/>
    <sheet name="발전기 시동용" sheetId="15" r:id="rId3"/>
  </sheets>
  <definedNames>
    <definedName name="_xlnm._FilterDatabase" localSheetId="0" hidden="1">'UPS #1조'!$A$3:$I$33</definedName>
    <definedName name="_xlnm._FilterDatabase" localSheetId="1" hidden="1">'UPS #2조'!$A$3:$I$33</definedName>
    <definedName name="_xlnm._FilterDatabase" localSheetId="2" hidden="1">'발전기 시동용'!$A$3:$I$5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8" i="15" l="1"/>
  <c r="E8" i="15"/>
  <c r="F7" i="15"/>
  <c r="E7" i="15"/>
  <c r="F6" i="15"/>
  <c r="E6" i="15"/>
  <c r="I5" i="15"/>
  <c r="I4" i="15"/>
  <c r="F36" i="14"/>
  <c r="E36" i="14"/>
  <c r="F35" i="14"/>
  <c r="E35" i="14"/>
  <c r="F34" i="14"/>
  <c r="E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8" i="15" l="1"/>
  <c r="I35" i="14"/>
  <c r="I6" i="15"/>
  <c r="I7" i="15"/>
  <c r="I36" i="14"/>
  <c r="I34" i="14"/>
  <c r="F36" i="13"/>
  <c r="F35" i="13"/>
  <c r="F34" i="13"/>
  <c r="E36" i="13"/>
  <c r="E35" i="13"/>
  <c r="E3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4" i="13"/>
  <c r="I36" i="13" l="1"/>
  <c r="I34" i="13"/>
  <c r="I35" i="13"/>
</calcChain>
</file>

<file path=xl/sharedStrings.xml><?xml version="1.0" encoding="utf-8"?>
<sst xmlns="http://schemas.openxmlformats.org/spreadsheetml/2006/main" count="193" uniqueCount="30">
  <si>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</si>
  <si>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</si>
  <si>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</si>
  <si>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</si>
  <si>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</si>
  <si>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</si>
  <si>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</si>
  <si>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</si>
  <si>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</si>
  <si>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</si>
  <si>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</si>
  <si>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</si>
  <si>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</si>
  <si>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</si>
  <si>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</si>
  <si>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</si>
  <si>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</si>
  <si>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</si>
  <si>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</si>
  <si>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한국세라믹 기술원</t>
    <phoneticPr fontId="19" type="noConversion"/>
  </si>
  <si>
    <t>전산용 UPS #1호기</t>
    <phoneticPr fontId="19" type="noConversion"/>
  </si>
  <si>
    <t>ESP100-12</t>
    <phoneticPr fontId="19" type="noConversion"/>
  </si>
  <si>
    <t>2023.10.21</t>
    <phoneticPr fontId="19" type="noConversion"/>
  </si>
  <si>
    <t>BS</t>
    <phoneticPr fontId="19" type="noConversion"/>
  </si>
  <si>
    <t>발전기 시동용</t>
    <phoneticPr fontId="19" type="noConversion"/>
  </si>
  <si>
    <t>ESP200-12</t>
    <phoneticPr fontId="19" type="noConversion"/>
  </si>
  <si>
    <t>2022.10.27</t>
    <phoneticPr fontId="19" type="noConversion"/>
  </si>
  <si>
    <t>1. BS 차원에서 점검 
2. 내부저항 및 충전전압: 이상없음
3. 열화상 카메라를 통한 화재예방활동 진행
4. 정상운영</t>
    <phoneticPr fontId="19" type="noConversion"/>
  </si>
  <si>
    <t>1. BS 차원에서 점검 
2. 내부저항 및 충전전압: 이상없음
3. 열화상 카메라를 통한 화재예방활동 진행
4. 정상운영</t>
    <phoneticPr fontId="19" type="noConversion"/>
  </si>
  <si>
    <t>1. BS 차원에서 점검 
2. 내부저항 및 충전전압: 이상없음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</si>
</sst>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77" fontId="20" fillId="33" borderId="10" xfId="42" applyNumberFormat="1" applyFont="1" applyFill="1" applyBorder="1" applyAlignment="1">
      <alignment horizontal="center" vertical="center"/>
    </xf>
    <xf numFmtId="2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37</xdr:row>
      <xdr:rowOff>2045317</xdr:rowOff>
    </xdr:from>
    <xdr:to>
      <xdr:col>2</xdr:col>
      <xdr:colOff>540317</xdr:colOff>
      <xdr:row>37</xdr:row>
      <xdr:rowOff>2381494</xdr:rowOff>
    </xdr:to>
    <xdr:sp macro="" textlink="">
      <xdr:nvSpPr>
        <xdr:cNvPr id="15" name="TextBox 14"/>
        <xdr:cNvSpPr txBox="1"/>
      </xdr:nvSpPr>
      <xdr:spPr>
        <a:xfrm>
          <a:off x="1506946" y="7992230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17890</xdr:colOff>
      <xdr:row>37</xdr:row>
      <xdr:rowOff>33130</xdr:rowOff>
    </xdr:from>
    <xdr:to>
      <xdr:col>8</xdr:col>
      <xdr:colOff>75537</xdr:colOff>
      <xdr:row>37</xdr:row>
      <xdr:rowOff>2459938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33" r="16734"/>
        <a:stretch/>
      </xdr:blipFill>
      <xdr:spPr>
        <a:xfrm rot="5400000">
          <a:off x="6055744" y="9955863"/>
          <a:ext cx="2426808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1797322</xdr:rowOff>
    </xdr:from>
    <xdr:to>
      <xdr:col>2</xdr:col>
      <xdr:colOff>985631</xdr:colOff>
      <xdr:row>37</xdr:row>
      <xdr:rowOff>1987825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95" t="29986" r="26168" b="47490"/>
        <a:stretch/>
      </xdr:blipFill>
      <xdr:spPr>
        <a:xfrm>
          <a:off x="1134717" y="9806605"/>
          <a:ext cx="2153479" cy="1987829"/>
        </a:xfrm>
        <a:prstGeom prst="rect">
          <a:avLst/>
        </a:prstGeom>
      </xdr:spPr>
    </xdr:pic>
    <xdr:clientData/>
  </xdr:twoCellAnchor>
  <xdr:twoCellAnchor editAs="oneCell">
    <xdr:from>
      <xdr:col>8</xdr:col>
      <xdr:colOff>102542</xdr:colOff>
      <xdr:row>37</xdr:row>
      <xdr:rowOff>33631</xdr:rowOff>
    </xdr:from>
    <xdr:to>
      <xdr:col>8</xdr:col>
      <xdr:colOff>1938131</xdr:colOff>
      <xdr:row>37</xdr:row>
      <xdr:rowOff>2481083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087502" y="10146171"/>
          <a:ext cx="2447452" cy="18355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37</xdr:row>
      <xdr:rowOff>2045317</xdr:rowOff>
    </xdr:from>
    <xdr:to>
      <xdr:col>2</xdr:col>
      <xdr:colOff>540317</xdr:colOff>
      <xdr:row>37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19417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2</xdr:col>
      <xdr:colOff>985631</xdr:colOff>
      <xdr:row>37</xdr:row>
      <xdr:rowOff>1987829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95" t="29986" r="26168" b="47490"/>
        <a:stretch/>
      </xdr:blipFill>
      <xdr:spPr>
        <a:xfrm>
          <a:off x="1134717" y="9806609"/>
          <a:ext cx="2153479" cy="1987829"/>
        </a:xfrm>
        <a:prstGeom prst="rect">
          <a:avLst/>
        </a:prstGeom>
      </xdr:spPr>
    </xdr:pic>
    <xdr:clientData/>
  </xdr:twoCellAnchor>
  <xdr:twoCellAnchor editAs="oneCell">
    <xdr:from>
      <xdr:col>6</xdr:col>
      <xdr:colOff>8283</xdr:colOff>
      <xdr:row>37</xdr:row>
      <xdr:rowOff>16564</xdr:rowOff>
    </xdr:from>
    <xdr:to>
      <xdr:col>8</xdr:col>
      <xdr:colOff>113197</xdr:colOff>
      <xdr:row>37</xdr:row>
      <xdr:rowOff>2451652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261" y="9823173"/>
          <a:ext cx="2241827" cy="2435088"/>
        </a:xfrm>
        <a:prstGeom prst="rect">
          <a:avLst/>
        </a:prstGeom>
      </xdr:spPr>
    </xdr:pic>
    <xdr:clientData/>
  </xdr:twoCellAnchor>
  <xdr:twoCellAnchor editAs="oneCell">
    <xdr:from>
      <xdr:col>8</xdr:col>
      <xdr:colOff>140805</xdr:colOff>
      <xdr:row>37</xdr:row>
      <xdr:rowOff>17478</xdr:rowOff>
    </xdr:from>
    <xdr:to>
      <xdr:col>8</xdr:col>
      <xdr:colOff>1929848</xdr:colOff>
      <xdr:row>37</xdr:row>
      <xdr:rowOff>2459934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14"/>
        <a:stretch/>
      </xdr:blipFill>
      <xdr:spPr>
        <a:xfrm>
          <a:off x="8431696" y="9824087"/>
          <a:ext cx="1789043" cy="24424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612425</xdr:colOff>
      <xdr:row>9</xdr:row>
      <xdr:rowOff>2003904</xdr:rowOff>
    </xdr:from>
    <xdr:to>
      <xdr:col>2</xdr:col>
      <xdr:colOff>780513</xdr:colOff>
      <xdr:row>9</xdr:row>
      <xdr:rowOff>2340081</xdr:rowOff>
    </xdr:to>
    <xdr:sp macro="" textlink="">
      <xdr:nvSpPr>
        <xdr:cNvPr id="2" name="TextBox 1"/>
        <xdr:cNvSpPr txBox="1"/>
      </xdr:nvSpPr>
      <xdr:spPr>
        <a:xfrm>
          <a:off x="1747142" y="6012687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8282</xdr:colOff>
      <xdr:row>9</xdr:row>
      <xdr:rowOff>8281</xdr:rowOff>
    </xdr:from>
    <xdr:to>
      <xdr:col>3</xdr:col>
      <xdr:colOff>33129</xdr:colOff>
      <xdr:row>9</xdr:row>
      <xdr:rowOff>1896716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42999" y="4017064"/>
          <a:ext cx="2517913" cy="1888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zoomScale="115" zoomScaleNormal="115" workbookViewId="0">
      <selection activeCell="B37" sqref="B37:E37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</v>
      </c>
      <c r="D2" s="35" t="s">
        <v>22</v>
      </c>
      <c r="E2" s="36"/>
      <c r="F2" s="10" t="s">
        <v>5</v>
      </c>
      <c r="G2" s="14" t="s">
        <v>23</v>
      </c>
      <c r="H2" s="18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3">
        <v>45439</v>
      </c>
      <c r="B4" s="29" t="s">
        <v>19</v>
      </c>
      <c r="C4" s="29" t="s">
        <v>20</v>
      </c>
      <c r="D4" s="2">
        <v>1</v>
      </c>
      <c r="E4" s="11">
        <v>13.08</v>
      </c>
      <c r="F4" s="24">
        <v>3.39</v>
      </c>
      <c r="G4" s="25">
        <v>27</v>
      </c>
      <c r="H4" s="26">
        <v>3.3</v>
      </c>
      <c r="I4" s="27">
        <f>F4/H4</f>
        <v>1.0272727272727273</v>
      </c>
      <c r="J4"/>
      <c r="K4"/>
    </row>
    <row r="5" spans="1:11" ht="16.5" x14ac:dyDescent="0.3">
      <c r="A5" s="23">
        <v>45439</v>
      </c>
      <c r="B5" s="29" t="s">
        <v>19</v>
      </c>
      <c r="C5" s="29" t="s">
        <v>20</v>
      </c>
      <c r="D5" s="2">
        <v>2</v>
      </c>
      <c r="E5" s="11">
        <v>13.25</v>
      </c>
      <c r="F5" s="24">
        <v>3.26</v>
      </c>
      <c r="G5" s="25">
        <v>27</v>
      </c>
      <c r="H5" s="26">
        <v>3.3</v>
      </c>
      <c r="I5" s="27">
        <f t="shared" ref="I5:I33" si="0">F5/H5</f>
        <v>0.98787878787878791</v>
      </c>
      <c r="J5"/>
      <c r="K5"/>
    </row>
    <row r="6" spans="1:11" ht="16.5" x14ac:dyDescent="0.3">
      <c r="A6" s="23">
        <v>45439</v>
      </c>
      <c r="B6" s="29" t="s">
        <v>19</v>
      </c>
      <c r="C6" s="29" t="s">
        <v>20</v>
      </c>
      <c r="D6" s="2">
        <v>3</v>
      </c>
      <c r="E6" s="11">
        <v>13.19</v>
      </c>
      <c r="F6" s="24">
        <v>3.23</v>
      </c>
      <c r="G6" s="25">
        <v>27</v>
      </c>
      <c r="H6" s="26">
        <v>3.3</v>
      </c>
      <c r="I6" s="27">
        <f t="shared" si="0"/>
        <v>0.97878787878787887</v>
      </c>
      <c r="J6"/>
      <c r="K6"/>
    </row>
    <row r="7" spans="1:11" ht="16.5" x14ac:dyDescent="0.3">
      <c r="A7" s="23">
        <v>45439</v>
      </c>
      <c r="B7" s="29" t="s">
        <v>19</v>
      </c>
      <c r="C7" s="29" t="s">
        <v>20</v>
      </c>
      <c r="D7" s="2">
        <v>4</v>
      </c>
      <c r="E7" s="11">
        <v>13.01</v>
      </c>
      <c r="F7" s="24">
        <v>3.73</v>
      </c>
      <c r="G7" s="25">
        <v>27</v>
      </c>
      <c r="H7" s="26">
        <v>3.3</v>
      </c>
      <c r="I7" s="27">
        <f t="shared" si="0"/>
        <v>1.1303030303030304</v>
      </c>
      <c r="J7"/>
      <c r="K7"/>
    </row>
    <row r="8" spans="1:11" ht="16.5" x14ac:dyDescent="0.3">
      <c r="A8" s="23">
        <v>45439</v>
      </c>
      <c r="B8" s="29" t="s">
        <v>19</v>
      </c>
      <c r="C8" s="29" t="s">
        <v>20</v>
      </c>
      <c r="D8" s="2">
        <v>5</v>
      </c>
      <c r="E8" s="11">
        <v>13.1</v>
      </c>
      <c r="F8" s="24">
        <v>3.52</v>
      </c>
      <c r="G8" s="25">
        <v>27</v>
      </c>
      <c r="H8" s="26">
        <v>3.3</v>
      </c>
      <c r="I8" s="27">
        <f t="shared" si="0"/>
        <v>1.0666666666666667</v>
      </c>
      <c r="J8"/>
      <c r="K8"/>
    </row>
    <row r="9" spans="1:11" ht="16.5" x14ac:dyDescent="0.3">
      <c r="A9" s="23">
        <v>45439</v>
      </c>
      <c r="B9" s="29" t="s">
        <v>19</v>
      </c>
      <c r="C9" s="29" t="s">
        <v>20</v>
      </c>
      <c r="D9" s="2">
        <v>6</v>
      </c>
      <c r="E9" s="11">
        <v>13.08</v>
      </c>
      <c r="F9" s="24">
        <v>3.59</v>
      </c>
      <c r="G9" s="25">
        <v>27</v>
      </c>
      <c r="H9" s="26">
        <v>3.3</v>
      </c>
      <c r="I9" s="27">
        <f t="shared" si="0"/>
        <v>1.0878787878787879</v>
      </c>
      <c r="J9"/>
      <c r="K9"/>
    </row>
    <row r="10" spans="1:11" ht="16.5" x14ac:dyDescent="0.3">
      <c r="A10" s="23">
        <v>45439</v>
      </c>
      <c r="B10" s="29" t="s">
        <v>19</v>
      </c>
      <c r="C10" s="29" t="s">
        <v>20</v>
      </c>
      <c r="D10" s="2">
        <v>7</v>
      </c>
      <c r="E10" s="11">
        <v>13.08</v>
      </c>
      <c r="F10" s="24">
        <v>3.6</v>
      </c>
      <c r="G10" s="25">
        <v>27</v>
      </c>
      <c r="H10" s="26">
        <v>3.3</v>
      </c>
      <c r="I10" s="27">
        <f t="shared" si="0"/>
        <v>1.0909090909090911</v>
      </c>
      <c r="J10"/>
      <c r="K10"/>
    </row>
    <row r="11" spans="1:11" ht="16.5" x14ac:dyDescent="0.3">
      <c r="A11" s="23">
        <v>45439</v>
      </c>
      <c r="B11" s="29" t="s">
        <v>19</v>
      </c>
      <c r="C11" s="29" t="s">
        <v>20</v>
      </c>
      <c r="D11" s="2">
        <v>8</v>
      </c>
      <c r="E11" s="11">
        <v>13.23</v>
      </c>
      <c r="F11" s="24">
        <v>3.3</v>
      </c>
      <c r="G11" s="25">
        <v>27</v>
      </c>
      <c r="H11" s="26">
        <v>3.3</v>
      </c>
      <c r="I11" s="27">
        <f t="shared" si="0"/>
        <v>1</v>
      </c>
      <c r="J11"/>
      <c r="K11"/>
    </row>
    <row r="12" spans="1:11" ht="16.5" x14ac:dyDescent="0.3">
      <c r="A12" s="23">
        <v>45439</v>
      </c>
      <c r="B12" s="29" t="s">
        <v>19</v>
      </c>
      <c r="C12" s="29" t="s">
        <v>20</v>
      </c>
      <c r="D12" s="2">
        <v>9</v>
      </c>
      <c r="E12" s="11">
        <v>13.1</v>
      </c>
      <c r="F12" s="24">
        <v>3.76</v>
      </c>
      <c r="G12" s="25">
        <v>27</v>
      </c>
      <c r="H12" s="26">
        <v>3.3</v>
      </c>
      <c r="I12" s="27">
        <f t="shared" si="0"/>
        <v>1.1393939393939394</v>
      </c>
      <c r="J12"/>
      <c r="K12"/>
    </row>
    <row r="13" spans="1:11" ht="16.5" x14ac:dyDescent="0.3">
      <c r="A13" s="23">
        <v>45439</v>
      </c>
      <c r="B13" s="29" t="s">
        <v>19</v>
      </c>
      <c r="C13" s="29" t="s">
        <v>20</v>
      </c>
      <c r="D13" s="2">
        <v>10</v>
      </c>
      <c r="E13" s="44">
        <v>13.16</v>
      </c>
      <c r="F13" s="45">
        <v>3.68</v>
      </c>
      <c r="G13" s="25">
        <v>27</v>
      </c>
      <c r="H13" s="26">
        <v>3.3</v>
      </c>
      <c r="I13" s="46">
        <f t="shared" si="0"/>
        <v>1.1151515151515152</v>
      </c>
      <c r="J13"/>
      <c r="K13"/>
    </row>
    <row r="14" spans="1:11" ht="16.5" x14ac:dyDescent="0.3">
      <c r="A14" s="23">
        <v>45439</v>
      </c>
      <c r="B14" s="29" t="s">
        <v>19</v>
      </c>
      <c r="C14" s="29" t="s">
        <v>20</v>
      </c>
      <c r="D14" s="2">
        <v>11</v>
      </c>
      <c r="E14" s="11">
        <v>13.02</v>
      </c>
      <c r="F14" s="24">
        <v>3.56</v>
      </c>
      <c r="G14" s="25">
        <v>27</v>
      </c>
      <c r="H14" s="26">
        <v>3.3</v>
      </c>
      <c r="I14" s="27">
        <f t="shared" si="0"/>
        <v>1.0787878787878789</v>
      </c>
      <c r="J14"/>
      <c r="K14"/>
    </row>
    <row r="15" spans="1:11" ht="16.5" x14ac:dyDescent="0.3">
      <c r="A15" s="23">
        <v>45439</v>
      </c>
      <c r="B15" s="29" t="s">
        <v>19</v>
      </c>
      <c r="C15" s="29" t="s">
        <v>20</v>
      </c>
      <c r="D15" s="2">
        <v>12</v>
      </c>
      <c r="E15" s="11">
        <v>13.1</v>
      </c>
      <c r="F15" s="24">
        <v>3.61</v>
      </c>
      <c r="G15" s="25">
        <v>27</v>
      </c>
      <c r="H15" s="26">
        <v>3.3</v>
      </c>
      <c r="I15" s="27">
        <f t="shared" si="0"/>
        <v>1.093939393939394</v>
      </c>
      <c r="J15"/>
      <c r="K15"/>
    </row>
    <row r="16" spans="1:11" ht="16.5" x14ac:dyDescent="0.3">
      <c r="A16" s="23">
        <v>45439</v>
      </c>
      <c r="B16" s="29" t="s">
        <v>19</v>
      </c>
      <c r="C16" s="29" t="s">
        <v>20</v>
      </c>
      <c r="D16" s="2">
        <v>13</v>
      </c>
      <c r="E16" s="11">
        <v>13.11</v>
      </c>
      <c r="F16" s="24">
        <v>3.76</v>
      </c>
      <c r="G16" s="25">
        <v>27</v>
      </c>
      <c r="H16" s="26">
        <v>3.3</v>
      </c>
      <c r="I16" s="27">
        <f t="shared" si="0"/>
        <v>1.1393939393939394</v>
      </c>
      <c r="J16"/>
      <c r="K16"/>
    </row>
    <row r="17" spans="1:11" ht="16.5" x14ac:dyDescent="0.3">
      <c r="A17" s="23">
        <v>45439</v>
      </c>
      <c r="B17" s="29" t="s">
        <v>19</v>
      </c>
      <c r="C17" s="29" t="s">
        <v>20</v>
      </c>
      <c r="D17" s="2">
        <v>14</v>
      </c>
      <c r="E17" s="11">
        <v>13.17</v>
      </c>
      <c r="F17" s="24">
        <v>3.68</v>
      </c>
      <c r="G17" s="25">
        <v>27</v>
      </c>
      <c r="H17" s="26">
        <v>3.3</v>
      </c>
      <c r="I17" s="27">
        <f t="shared" si="0"/>
        <v>1.1151515151515152</v>
      </c>
      <c r="J17"/>
      <c r="K17"/>
    </row>
    <row r="18" spans="1:11" ht="16.5" x14ac:dyDescent="0.3">
      <c r="A18" s="23">
        <v>45439</v>
      </c>
      <c r="B18" s="29" t="s">
        <v>19</v>
      </c>
      <c r="C18" s="29" t="s">
        <v>20</v>
      </c>
      <c r="D18" s="2">
        <v>15</v>
      </c>
      <c r="E18" s="11">
        <v>13.2</v>
      </c>
      <c r="F18" s="24">
        <v>3.68</v>
      </c>
      <c r="G18" s="25">
        <v>27</v>
      </c>
      <c r="H18" s="26">
        <v>3.3</v>
      </c>
      <c r="I18" s="27">
        <f t="shared" si="0"/>
        <v>1.1151515151515152</v>
      </c>
      <c r="J18"/>
      <c r="K18"/>
    </row>
    <row r="19" spans="1:11" ht="16.5" x14ac:dyDescent="0.3">
      <c r="A19" s="23">
        <v>45439</v>
      </c>
      <c r="B19" s="29" t="s">
        <v>19</v>
      </c>
      <c r="C19" s="29" t="s">
        <v>20</v>
      </c>
      <c r="D19" s="2">
        <v>16</v>
      </c>
      <c r="E19" s="11">
        <v>13.09</v>
      </c>
      <c r="F19" s="24">
        <v>3.63</v>
      </c>
      <c r="G19" s="25">
        <v>27</v>
      </c>
      <c r="H19" s="26">
        <v>3.3</v>
      </c>
      <c r="I19" s="27">
        <f t="shared" si="0"/>
        <v>1.1000000000000001</v>
      </c>
      <c r="J19"/>
      <c r="K19"/>
    </row>
    <row r="20" spans="1:11" ht="16.5" x14ac:dyDescent="0.3">
      <c r="A20" s="23">
        <v>45439</v>
      </c>
      <c r="B20" s="29" t="s">
        <v>19</v>
      </c>
      <c r="C20" s="29" t="s">
        <v>20</v>
      </c>
      <c r="D20" s="2">
        <v>17</v>
      </c>
      <c r="E20" s="19">
        <v>13.06</v>
      </c>
      <c r="F20" s="19">
        <v>3.52</v>
      </c>
      <c r="G20" s="25">
        <v>27</v>
      </c>
      <c r="H20" s="26">
        <v>3.3</v>
      </c>
      <c r="I20" s="27">
        <f t="shared" si="0"/>
        <v>1.0666666666666667</v>
      </c>
      <c r="J20"/>
      <c r="K20"/>
    </row>
    <row r="21" spans="1:11" ht="16.5" x14ac:dyDescent="0.3">
      <c r="A21" s="23">
        <v>45439</v>
      </c>
      <c r="B21" s="29" t="s">
        <v>19</v>
      </c>
      <c r="C21" s="29" t="s">
        <v>20</v>
      </c>
      <c r="D21" s="2">
        <v>18</v>
      </c>
      <c r="E21" s="19">
        <v>13.17</v>
      </c>
      <c r="F21" s="19">
        <v>3.55</v>
      </c>
      <c r="G21" s="25">
        <v>27</v>
      </c>
      <c r="H21" s="26">
        <v>3.3</v>
      </c>
      <c r="I21" s="27">
        <f t="shared" si="0"/>
        <v>1.0757575757575757</v>
      </c>
      <c r="J21"/>
      <c r="K21"/>
    </row>
    <row r="22" spans="1:11" ht="16.5" x14ac:dyDescent="0.3">
      <c r="A22" s="23">
        <v>45439</v>
      </c>
      <c r="B22" s="29" t="s">
        <v>19</v>
      </c>
      <c r="C22" s="29" t="s">
        <v>20</v>
      </c>
      <c r="D22" s="2">
        <v>19</v>
      </c>
      <c r="E22" s="19">
        <v>13.04</v>
      </c>
      <c r="F22" s="19">
        <v>3.46</v>
      </c>
      <c r="G22" s="25">
        <v>27</v>
      </c>
      <c r="H22" s="26">
        <v>3.3</v>
      </c>
      <c r="I22" s="27">
        <f t="shared" si="0"/>
        <v>1.0484848484848486</v>
      </c>
      <c r="J22"/>
      <c r="K22"/>
    </row>
    <row r="23" spans="1:11" ht="16.5" x14ac:dyDescent="0.3">
      <c r="A23" s="23">
        <v>45439</v>
      </c>
      <c r="B23" s="29" t="s">
        <v>19</v>
      </c>
      <c r="C23" s="29" t="s">
        <v>20</v>
      </c>
      <c r="D23" s="2">
        <v>20</v>
      </c>
      <c r="E23" s="19">
        <v>13.21</v>
      </c>
      <c r="F23" s="19">
        <v>3.57</v>
      </c>
      <c r="G23" s="25">
        <v>27</v>
      </c>
      <c r="H23" s="26">
        <v>3.3</v>
      </c>
      <c r="I23" s="27">
        <f t="shared" si="0"/>
        <v>1.0818181818181818</v>
      </c>
      <c r="J23"/>
      <c r="K23"/>
    </row>
    <row r="24" spans="1:11" ht="16.5" x14ac:dyDescent="0.3">
      <c r="A24" s="23">
        <v>45439</v>
      </c>
      <c r="B24" s="29" t="s">
        <v>19</v>
      </c>
      <c r="C24" s="29" t="s">
        <v>20</v>
      </c>
      <c r="D24" s="2">
        <v>21</v>
      </c>
      <c r="E24" s="19">
        <v>13.29</v>
      </c>
      <c r="F24" s="19">
        <v>3.33</v>
      </c>
      <c r="G24" s="25">
        <v>27</v>
      </c>
      <c r="H24" s="26">
        <v>3.3</v>
      </c>
      <c r="I24" s="27">
        <f t="shared" si="0"/>
        <v>1.0090909090909093</v>
      </c>
      <c r="J24"/>
      <c r="K24"/>
    </row>
    <row r="25" spans="1:11" ht="16.5" x14ac:dyDescent="0.3">
      <c r="A25" s="23">
        <v>45439</v>
      </c>
      <c r="B25" s="29" t="s">
        <v>19</v>
      </c>
      <c r="C25" s="29" t="s">
        <v>20</v>
      </c>
      <c r="D25" s="2">
        <v>22</v>
      </c>
      <c r="E25" s="19">
        <v>13.28</v>
      </c>
      <c r="F25" s="19">
        <v>3.34</v>
      </c>
      <c r="G25" s="25">
        <v>27</v>
      </c>
      <c r="H25" s="26">
        <v>3.3</v>
      </c>
      <c r="I25" s="27">
        <f t="shared" si="0"/>
        <v>1.0121212121212122</v>
      </c>
      <c r="J25" s="22"/>
      <c r="K25"/>
    </row>
    <row r="26" spans="1:11" ht="16.5" x14ac:dyDescent="0.3">
      <c r="A26" s="23">
        <v>45439</v>
      </c>
      <c r="B26" s="29" t="s">
        <v>19</v>
      </c>
      <c r="C26" s="29" t="s">
        <v>20</v>
      </c>
      <c r="D26" s="2">
        <v>23</v>
      </c>
      <c r="E26" s="19">
        <v>13.12</v>
      </c>
      <c r="F26" s="19">
        <v>3.66</v>
      </c>
      <c r="G26" s="25">
        <v>27</v>
      </c>
      <c r="H26" s="26">
        <v>3.3</v>
      </c>
      <c r="I26" s="27">
        <f t="shared" si="0"/>
        <v>1.1090909090909091</v>
      </c>
      <c r="J26" s="22"/>
      <c r="K26"/>
    </row>
    <row r="27" spans="1:11" ht="16.5" x14ac:dyDescent="0.3">
      <c r="A27" s="23">
        <v>45439</v>
      </c>
      <c r="B27" s="29" t="s">
        <v>19</v>
      </c>
      <c r="C27" s="29" t="s">
        <v>20</v>
      </c>
      <c r="D27" s="2">
        <v>24</v>
      </c>
      <c r="E27" s="19">
        <v>13.18</v>
      </c>
      <c r="F27" s="19">
        <v>3.66</v>
      </c>
      <c r="G27" s="25">
        <v>27</v>
      </c>
      <c r="H27" s="26">
        <v>3.3</v>
      </c>
      <c r="I27" s="27">
        <f t="shared" si="0"/>
        <v>1.1090909090909091</v>
      </c>
      <c r="J27" s="22"/>
      <c r="K27"/>
    </row>
    <row r="28" spans="1:11" ht="16.5" x14ac:dyDescent="0.3">
      <c r="A28" s="23">
        <v>45439</v>
      </c>
      <c r="B28" s="29" t="s">
        <v>19</v>
      </c>
      <c r="C28" s="29" t="s">
        <v>20</v>
      </c>
      <c r="D28" s="2">
        <v>25</v>
      </c>
      <c r="E28" s="19">
        <v>13.16</v>
      </c>
      <c r="F28" s="19">
        <v>3.63</v>
      </c>
      <c r="G28" s="25">
        <v>27</v>
      </c>
      <c r="H28" s="26">
        <v>3.3</v>
      </c>
      <c r="I28" s="27">
        <f t="shared" si="0"/>
        <v>1.1000000000000001</v>
      </c>
      <c r="J28" s="22"/>
      <c r="K28"/>
    </row>
    <row r="29" spans="1:11" ht="16.5" x14ac:dyDescent="0.3">
      <c r="A29" s="23">
        <v>45439</v>
      </c>
      <c r="B29" s="29" t="s">
        <v>19</v>
      </c>
      <c r="C29" s="29" t="s">
        <v>20</v>
      </c>
      <c r="D29" s="2">
        <v>26</v>
      </c>
      <c r="E29" s="19">
        <v>13.3</v>
      </c>
      <c r="F29" s="19">
        <v>3.31</v>
      </c>
      <c r="G29" s="25">
        <v>27</v>
      </c>
      <c r="H29" s="26">
        <v>3.3</v>
      </c>
      <c r="I29" s="27">
        <f t="shared" si="0"/>
        <v>1.0030303030303032</v>
      </c>
      <c r="J29" s="22"/>
      <c r="K29"/>
    </row>
    <row r="30" spans="1:11" ht="16.5" x14ac:dyDescent="0.3">
      <c r="A30" s="23">
        <v>45439</v>
      </c>
      <c r="B30" s="29" t="s">
        <v>19</v>
      </c>
      <c r="C30" s="29" t="s">
        <v>20</v>
      </c>
      <c r="D30" s="2">
        <v>27</v>
      </c>
      <c r="E30" s="19">
        <v>13.24</v>
      </c>
      <c r="F30" s="19">
        <v>3.63</v>
      </c>
      <c r="G30" s="25">
        <v>27</v>
      </c>
      <c r="H30" s="26">
        <v>3.3</v>
      </c>
      <c r="I30" s="27">
        <f t="shared" si="0"/>
        <v>1.1000000000000001</v>
      </c>
      <c r="J30" s="22"/>
      <c r="K30"/>
    </row>
    <row r="31" spans="1:11" ht="16.5" x14ac:dyDescent="0.3">
      <c r="A31" s="23">
        <v>45439</v>
      </c>
      <c r="B31" s="29" t="s">
        <v>19</v>
      </c>
      <c r="C31" s="29" t="s">
        <v>20</v>
      </c>
      <c r="D31" s="2">
        <v>28</v>
      </c>
      <c r="E31" s="19">
        <v>13.22</v>
      </c>
      <c r="F31" s="19">
        <v>3.66</v>
      </c>
      <c r="G31" s="25">
        <v>27</v>
      </c>
      <c r="H31" s="26">
        <v>3.3</v>
      </c>
      <c r="I31" s="27">
        <f t="shared" si="0"/>
        <v>1.1090909090909091</v>
      </c>
      <c r="J31" s="22"/>
      <c r="K31"/>
    </row>
    <row r="32" spans="1:11" ht="16.5" x14ac:dyDescent="0.3">
      <c r="A32" s="23">
        <v>45439</v>
      </c>
      <c r="B32" s="29" t="s">
        <v>19</v>
      </c>
      <c r="C32" s="29" t="s">
        <v>20</v>
      </c>
      <c r="D32" s="2">
        <v>29</v>
      </c>
      <c r="E32" s="19">
        <v>13.22</v>
      </c>
      <c r="F32" s="19">
        <v>3.64</v>
      </c>
      <c r="G32" s="25">
        <v>27</v>
      </c>
      <c r="H32" s="26">
        <v>3.3</v>
      </c>
      <c r="I32" s="27">
        <f t="shared" si="0"/>
        <v>1.103030303030303</v>
      </c>
      <c r="J32" s="22"/>
      <c r="K32"/>
    </row>
    <row r="33" spans="1:11" ht="16.5" x14ac:dyDescent="0.3">
      <c r="A33" s="23">
        <v>45439</v>
      </c>
      <c r="B33" s="29" t="s">
        <v>19</v>
      </c>
      <c r="C33" s="29" t="s">
        <v>20</v>
      </c>
      <c r="D33" s="2">
        <v>30</v>
      </c>
      <c r="E33" s="19">
        <v>13.25</v>
      </c>
      <c r="F33" s="19">
        <v>3.72</v>
      </c>
      <c r="G33" s="25">
        <v>27</v>
      </c>
      <c r="H33" s="26">
        <v>3.3</v>
      </c>
      <c r="I33" s="27">
        <f t="shared" si="0"/>
        <v>1.1272727272727274</v>
      </c>
      <c r="J33" s="22"/>
      <c r="K33"/>
    </row>
    <row r="34" spans="1:11" ht="16.5" x14ac:dyDescent="0.3">
      <c r="A34" s="37" t="s">
        <v>14</v>
      </c>
      <c r="B34" s="38"/>
      <c r="C34" s="38"/>
      <c r="D34" s="39"/>
      <c r="E34" s="19">
        <f>AVERAGE(E4:E33)</f>
        <v>13.157000000000002</v>
      </c>
      <c r="F34" s="19">
        <f>AVERAGE(F4:F33)</f>
        <v>3.5553333333333326</v>
      </c>
      <c r="G34" s="21"/>
      <c r="H34" s="21"/>
      <c r="I34" s="20">
        <f>AVERAGE(I4:I33)</f>
        <v>1.0773737373737373</v>
      </c>
      <c r="J34"/>
      <c r="K34"/>
    </row>
    <row r="35" spans="1:11" ht="16.5" x14ac:dyDescent="0.3">
      <c r="A35" s="40" t="s">
        <v>15</v>
      </c>
      <c r="B35" s="41"/>
      <c r="C35" s="41"/>
      <c r="D35" s="42"/>
      <c r="E35" s="4">
        <f>MAX(E4:E33)</f>
        <v>13.3</v>
      </c>
      <c r="F35" s="4">
        <f>MAX(F4:F33)</f>
        <v>3.76</v>
      </c>
      <c r="G35" s="5"/>
      <c r="H35" s="6"/>
      <c r="I35" s="15">
        <f>MAX(I4:I33)</f>
        <v>1.1393939393939394</v>
      </c>
      <c r="J35"/>
      <c r="K35"/>
    </row>
    <row r="36" spans="1:11" ht="16.5" x14ac:dyDescent="0.3">
      <c r="A36" s="40" t="s">
        <v>16</v>
      </c>
      <c r="B36" s="41"/>
      <c r="C36" s="41"/>
      <c r="D36" s="42"/>
      <c r="E36" s="4">
        <f>MIN(E4:E33)</f>
        <v>13.01</v>
      </c>
      <c r="F36" s="4">
        <f>MIN(F4:F33)</f>
        <v>3.23</v>
      </c>
      <c r="G36" s="5"/>
      <c r="H36" s="6"/>
      <c r="I36" s="15">
        <f>MIN(I4:I33)</f>
        <v>0.97878787878787887</v>
      </c>
      <c r="J36"/>
      <c r="K36"/>
    </row>
    <row r="37" spans="1:11" ht="141.75" customHeight="1" x14ac:dyDescent="0.3">
      <c r="A37" s="1" t="s">
        <v>9</v>
      </c>
      <c r="B37" s="43" t="s">
        <v>27</v>
      </c>
      <c r="C37" s="31"/>
      <c r="D37" s="31"/>
      <c r="E37" s="32"/>
      <c r="F37" s="3" t="s">
        <v>10</v>
      </c>
      <c r="G37" s="31"/>
      <c r="H37" s="31"/>
      <c r="I37" s="32"/>
      <c r="J37"/>
      <c r="K37"/>
    </row>
    <row r="38" spans="1:11" ht="195.75" customHeight="1" x14ac:dyDescent="0.3">
      <c r="A38" s="3" t="s">
        <v>11</v>
      </c>
      <c r="B38" s="30"/>
      <c r="C38" s="31"/>
      <c r="D38" s="31"/>
      <c r="E38" s="32"/>
      <c r="F38" s="3"/>
      <c r="G38" s="33"/>
      <c r="H38" s="33"/>
      <c r="I38" s="34"/>
      <c r="J38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zoomScale="115" zoomScaleNormal="115" workbookViewId="0">
      <selection activeCell="K37" sqref="K37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8" t="s">
        <v>0</v>
      </c>
      <c r="B2" s="28" t="s">
        <v>21</v>
      </c>
      <c r="C2" s="28" t="s">
        <v>1</v>
      </c>
      <c r="D2" s="35" t="s">
        <v>22</v>
      </c>
      <c r="E2" s="36"/>
      <c r="F2" s="10" t="s">
        <v>5</v>
      </c>
      <c r="G2" s="14" t="s">
        <v>23</v>
      </c>
      <c r="H2" s="28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3">
        <v>45439</v>
      </c>
      <c r="B4" s="29" t="s">
        <v>19</v>
      </c>
      <c r="C4" s="29" t="s">
        <v>20</v>
      </c>
      <c r="D4" s="2">
        <v>1</v>
      </c>
      <c r="E4" s="11">
        <v>13.26</v>
      </c>
      <c r="F4" s="24">
        <v>3.36</v>
      </c>
      <c r="G4" s="25">
        <v>27</v>
      </c>
      <c r="H4" s="26">
        <v>3.3</v>
      </c>
      <c r="I4" s="27">
        <f>F4/H4</f>
        <v>1.0181818181818183</v>
      </c>
      <c r="J4"/>
      <c r="K4"/>
    </row>
    <row r="5" spans="1:11" ht="16.5" x14ac:dyDescent="0.3">
      <c r="A5" s="23">
        <v>45439</v>
      </c>
      <c r="B5" s="29" t="s">
        <v>19</v>
      </c>
      <c r="C5" s="29" t="s">
        <v>20</v>
      </c>
      <c r="D5" s="2">
        <v>2</v>
      </c>
      <c r="E5" s="11">
        <v>12.99</v>
      </c>
      <c r="F5" s="24">
        <v>3.44</v>
      </c>
      <c r="G5" s="25">
        <v>27</v>
      </c>
      <c r="H5" s="26">
        <v>3.3</v>
      </c>
      <c r="I5" s="27">
        <f t="shared" ref="I5:I33" si="0">F5/H5</f>
        <v>1.0424242424242425</v>
      </c>
      <c r="J5"/>
      <c r="K5"/>
    </row>
    <row r="6" spans="1:11" ht="16.5" x14ac:dyDescent="0.3">
      <c r="A6" s="23">
        <v>45439</v>
      </c>
      <c r="B6" s="29" t="s">
        <v>19</v>
      </c>
      <c r="C6" s="29" t="s">
        <v>20</v>
      </c>
      <c r="D6" s="2">
        <v>3</v>
      </c>
      <c r="E6" s="11">
        <v>13.12</v>
      </c>
      <c r="F6" s="24">
        <v>3.58</v>
      </c>
      <c r="G6" s="25">
        <v>27</v>
      </c>
      <c r="H6" s="26">
        <v>3.3</v>
      </c>
      <c r="I6" s="27">
        <f t="shared" si="0"/>
        <v>1.084848484848485</v>
      </c>
      <c r="J6"/>
      <c r="K6"/>
    </row>
    <row r="7" spans="1:11" ht="16.5" x14ac:dyDescent="0.3">
      <c r="A7" s="23">
        <v>45439</v>
      </c>
      <c r="B7" s="29" t="s">
        <v>19</v>
      </c>
      <c r="C7" s="29" t="s">
        <v>20</v>
      </c>
      <c r="D7" s="2">
        <v>4</v>
      </c>
      <c r="E7" s="11">
        <v>13.13</v>
      </c>
      <c r="F7" s="24">
        <v>3.57</v>
      </c>
      <c r="G7" s="25">
        <v>27</v>
      </c>
      <c r="H7" s="26">
        <v>3.3</v>
      </c>
      <c r="I7" s="27">
        <f t="shared" si="0"/>
        <v>1.0818181818181818</v>
      </c>
      <c r="J7"/>
      <c r="K7"/>
    </row>
    <row r="8" spans="1:11" ht="16.5" x14ac:dyDescent="0.3">
      <c r="A8" s="23">
        <v>45439</v>
      </c>
      <c r="B8" s="29" t="s">
        <v>19</v>
      </c>
      <c r="C8" s="29" t="s">
        <v>20</v>
      </c>
      <c r="D8" s="2">
        <v>5</v>
      </c>
      <c r="E8" s="11">
        <v>13.09</v>
      </c>
      <c r="F8" s="24">
        <v>3.72</v>
      </c>
      <c r="G8" s="25">
        <v>27</v>
      </c>
      <c r="H8" s="26">
        <v>3.3</v>
      </c>
      <c r="I8" s="27">
        <f t="shared" si="0"/>
        <v>1.1272727272727274</v>
      </c>
      <c r="J8"/>
      <c r="K8"/>
    </row>
    <row r="9" spans="1:11" ht="16.5" x14ac:dyDescent="0.3">
      <c r="A9" s="23">
        <v>45439</v>
      </c>
      <c r="B9" s="29" t="s">
        <v>19</v>
      </c>
      <c r="C9" s="29" t="s">
        <v>20</v>
      </c>
      <c r="D9" s="2">
        <v>6</v>
      </c>
      <c r="E9" s="11">
        <v>13.09</v>
      </c>
      <c r="F9" s="24">
        <v>3.3</v>
      </c>
      <c r="G9" s="25">
        <v>27</v>
      </c>
      <c r="H9" s="26">
        <v>3.3</v>
      </c>
      <c r="I9" s="27">
        <f t="shared" si="0"/>
        <v>1</v>
      </c>
      <c r="J9"/>
      <c r="K9"/>
    </row>
    <row r="10" spans="1:11" ht="16.5" x14ac:dyDescent="0.3">
      <c r="A10" s="23">
        <v>45439</v>
      </c>
      <c r="B10" s="29" t="s">
        <v>19</v>
      </c>
      <c r="C10" s="29" t="s">
        <v>20</v>
      </c>
      <c r="D10" s="2">
        <v>7</v>
      </c>
      <c r="E10" s="11">
        <v>13.02</v>
      </c>
      <c r="F10" s="24">
        <v>3.76</v>
      </c>
      <c r="G10" s="25">
        <v>27</v>
      </c>
      <c r="H10" s="26">
        <v>3.3</v>
      </c>
      <c r="I10" s="27">
        <f t="shared" si="0"/>
        <v>1.1393939393939394</v>
      </c>
      <c r="J10"/>
      <c r="K10"/>
    </row>
    <row r="11" spans="1:11" ht="16.5" x14ac:dyDescent="0.3">
      <c r="A11" s="23">
        <v>45439</v>
      </c>
      <c r="B11" s="29" t="s">
        <v>19</v>
      </c>
      <c r="C11" s="29" t="s">
        <v>20</v>
      </c>
      <c r="D11" s="2">
        <v>8</v>
      </c>
      <c r="E11" s="11">
        <v>13.07</v>
      </c>
      <c r="F11" s="24">
        <v>3.63</v>
      </c>
      <c r="G11" s="25">
        <v>27</v>
      </c>
      <c r="H11" s="26">
        <v>3.3</v>
      </c>
      <c r="I11" s="27">
        <f t="shared" si="0"/>
        <v>1.1000000000000001</v>
      </c>
      <c r="J11"/>
      <c r="K11"/>
    </row>
    <row r="12" spans="1:11" ht="16.5" x14ac:dyDescent="0.3">
      <c r="A12" s="23">
        <v>45439</v>
      </c>
      <c r="B12" s="29" t="s">
        <v>19</v>
      </c>
      <c r="C12" s="29" t="s">
        <v>20</v>
      </c>
      <c r="D12" s="2">
        <v>9</v>
      </c>
      <c r="E12" s="11">
        <v>13.21</v>
      </c>
      <c r="F12" s="24">
        <v>3.45</v>
      </c>
      <c r="G12" s="25">
        <v>27</v>
      </c>
      <c r="H12" s="26">
        <v>3.3</v>
      </c>
      <c r="I12" s="27">
        <f t="shared" si="0"/>
        <v>1.0454545454545456</v>
      </c>
      <c r="J12"/>
      <c r="K12"/>
    </row>
    <row r="13" spans="1:11" ht="16.5" x14ac:dyDescent="0.3">
      <c r="A13" s="23">
        <v>45439</v>
      </c>
      <c r="B13" s="29" t="s">
        <v>19</v>
      </c>
      <c r="C13" s="29" t="s">
        <v>20</v>
      </c>
      <c r="D13" s="2">
        <v>10</v>
      </c>
      <c r="E13" s="44">
        <v>13.15</v>
      </c>
      <c r="F13" s="45">
        <v>3.68</v>
      </c>
      <c r="G13" s="25">
        <v>27</v>
      </c>
      <c r="H13" s="26">
        <v>3.3</v>
      </c>
      <c r="I13" s="46">
        <f t="shared" si="0"/>
        <v>1.1151515151515152</v>
      </c>
      <c r="J13"/>
      <c r="K13"/>
    </row>
    <row r="14" spans="1:11" ht="16.5" x14ac:dyDescent="0.3">
      <c r="A14" s="23">
        <v>45439</v>
      </c>
      <c r="B14" s="29" t="s">
        <v>19</v>
      </c>
      <c r="C14" s="29" t="s">
        <v>20</v>
      </c>
      <c r="D14" s="2">
        <v>11</v>
      </c>
      <c r="E14" s="11">
        <v>13.19</v>
      </c>
      <c r="F14" s="24">
        <v>3.42</v>
      </c>
      <c r="G14" s="25">
        <v>27</v>
      </c>
      <c r="H14" s="26">
        <v>3.3</v>
      </c>
      <c r="I14" s="27">
        <f t="shared" si="0"/>
        <v>1.0363636363636364</v>
      </c>
      <c r="J14"/>
      <c r="K14"/>
    </row>
    <row r="15" spans="1:11" ht="16.5" x14ac:dyDescent="0.3">
      <c r="A15" s="23">
        <v>45439</v>
      </c>
      <c r="B15" s="29" t="s">
        <v>19</v>
      </c>
      <c r="C15" s="29" t="s">
        <v>20</v>
      </c>
      <c r="D15" s="2">
        <v>12</v>
      </c>
      <c r="E15" s="11">
        <v>13.21</v>
      </c>
      <c r="F15" s="24">
        <v>3.7</v>
      </c>
      <c r="G15" s="25">
        <v>27</v>
      </c>
      <c r="H15" s="26">
        <v>3.3</v>
      </c>
      <c r="I15" s="27">
        <f t="shared" si="0"/>
        <v>1.1212121212121213</v>
      </c>
      <c r="J15"/>
      <c r="K15"/>
    </row>
    <row r="16" spans="1:11" ht="16.5" x14ac:dyDescent="0.3">
      <c r="A16" s="23">
        <v>45439</v>
      </c>
      <c r="B16" s="29" t="s">
        <v>19</v>
      </c>
      <c r="C16" s="29" t="s">
        <v>20</v>
      </c>
      <c r="D16" s="2">
        <v>13</v>
      </c>
      <c r="E16" s="11">
        <v>13.17</v>
      </c>
      <c r="F16" s="24">
        <v>3.51</v>
      </c>
      <c r="G16" s="25">
        <v>27</v>
      </c>
      <c r="H16" s="26">
        <v>3.3</v>
      </c>
      <c r="I16" s="27">
        <f t="shared" si="0"/>
        <v>1.0636363636363637</v>
      </c>
      <c r="J16"/>
      <c r="K16"/>
    </row>
    <row r="17" spans="1:11" ht="16.5" x14ac:dyDescent="0.3">
      <c r="A17" s="23">
        <v>45439</v>
      </c>
      <c r="B17" s="29" t="s">
        <v>19</v>
      </c>
      <c r="C17" s="29" t="s">
        <v>20</v>
      </c>
      <c r="D17" s="2">
        <v>14</v>
      </c>
      <c r="E17" s="11">
        <v>13.05</v>
      </c>
      <c r="F17" s="24">
        <v>3.53</v>
      </c>
      <c r="G17" s="25">
        <v>27</v>
      </c>
      <c r="H17" s="26">
        <v>3.3</v>
      </c>
      <c r="I17" s="27">
        <f t="shared" si="0"/>
        <v>1.0696969696969696</v>
      </c>
      <c r="J17"/>
      <c r="K17"/>
    </row>
    <row r="18" spans="1:11" ht="16.5" x14ac:dyDescent="0.3">
      <c r="A18" s="23">
        <v>45439</v>
      </c>
      <c r="B18" s="29" t="s">
        <v>19</v>
      </c>
      <c r="C18" s="29" t="s">
        <v>20</v>
      </c>
      <c r="D18" s="2">
        <v>15</v>
      </c>
      <c r="E18" s="11">
        <v>13.17</v>
      </c>
      <c r="F18" s="24">
        <v>3.5</v>
      </c>
      <c r="G18" s="25">
        <v>27</v>
      </c>
      <c r="H18" s="26">
        <v>3.3</v>
      </c>
      <c r="I18" s="27">
        <f t="shared" si="0"/>
        <v>1.0606060606060606</v>
      </c>
      <c r="J18"/>
      <c r="K18"/>
    </row>
    <row r="19" spans="1:11" ht="16.5" x14ac:dyDescent="0.3">
      <c r="A19" s="23">
        <v>45439</v>
      </c>
      <c r="B19" s="29" t="s">
        <v>19</v>
      </c>
      <c r="C19" s="29" t="s">
        <v>20</v>
      </c>
      <c r="D19" s="2">
        <v>16</v>
      </c>
      <c r="E19" s="11">
        <v>13.15</v>
      </c>
      <c r="F19" s="24">
        <v>3.46</v>
      </c>
      <c r="G19" s="25">
        <v>27</v>
      </c>
      <c r="H19" s="26">
        <v>3.3</v>
      </c>
      <c r="I19" s="27">
        <f t="shared" si="0"/>
        <v>1.0484848484848486</v>
      </c>
      <c r="J19"/>
      <c r="K19"/>
    </row>
    <row r="20" spans="1:11" ht="16.5" x14ac:dyDescent="0.3">
      <c r="A20" s="23">
        <v>45439</v>
      </c>
      <c r="B20" s="29" t="s">
        <v>19</v>
      </c>
      <c r="C20" s="29" t="s">
        <v>20</v>
      </c>
      <c r="D20" s="2">
        <v>17</v>
      </c>
      <c r="E20" s="19">
        <v>13.22</v>
      </c>
      <c r="F20" s="19">
        <v>3.72</v>
      </c>
      <c r="G20" s="25">
        <v>27</v>
      </c>
      <c r="H20" s="26">
        <v>3.3</v>
      </c>
      <c r="I20" s="27">
        <f t="shared" si="0"/>
        <v>1.1272727272727274</v>
      </c>
      <c r="J20"/>
      <c r="K20"/>
    </row>
    <row r="21" spans="1:11" ht="16.5" x14ac:dyDescent="0.3">
      <c r="A21" s="23">
        <v>45439</v>
      </c>
      <c r="B21" s="29" t="s">
        <v>19</v>
      </c>
      <c r="C21" s="29" t="s">
        <v>20</v>
      </c>
      <c r="D21" s="2">
        <v>18</v>
      </c>
      <c r="E21" s="19">
        <v>13.28</v>
      </c>
      <c r="F21" s="19">
        <v>3.55</v>
      </c>
      <c r="G21" s="25">
        <v>27</v>
      </c>
      <c r="H21" s="26">
        <v>3.3</v>
      </c>
      <c r="I21" s="27">
        <f t="shared" si="0"/>
        <v>1.0757575757575757</v>
      </c>
      <c r="J21"/>
      <c r="K21"/>
    </row>
    <row r="22" spans="1:11" ht="16.5" x14ac:dyDescent="0.3">
      <c r="A22" s="23">
        <v>45439</v>
      </c>
      <c r="B22" s="29" t="s">
        <v>19</v>
      </c>
      <c r="C22" s="29" t="s">
        <v>20</v>
      </c>
      <c r="D22" s="2">
        <v>19</v>
      </c>
      <c r="E22" s="19">
        <v>13.25</v>
      </c>
      <c r="F22" s="19">
        <v>3.55</v>
      </c>
      <c r="G22" s="25">
        <v>27</v>
      </c>
      <c r="H22" s="26">
        <v>3.3</v>
      </c>
      <c r="I22" s="27">
        <f t="shared" si="0"/>
        <v>1.0757575757575757</v>
      </c>
      <c r="J22"/>
      <c r="K22"/>
    </row>
    <row r="23" spans="1:11" ht="16.5" x14ac:dyDescent="0.3">
      <c r="A23" s="23">
        <v>45439</v>
      </c>
      <c r="B23" s="29" t="s">
        <v>19</v>
      </c>
      <c r="C23" s="29" t="s">
        <v>20</v>
      </c>
      <c r="D23" s="2">
        <v>20</v>
      </c>
      <c r="E23" s="19">
        <v>13.24</v>
      </c>
      <c r="F23" s="19">
        <v>3.71</v>
      </c>
      <c r="G23" s="25">
        <v>27</v>
      </c>
      <c r="H23" s="26">
        <v>3.3</v>
      </c>
      <c r="I23" s="27">
        <f t="shared" si="0"/>
        <v>1.1242424242424243</v>
      </c>
      <c r="J23"/>
      <c r="K23"/>
    </row>
    <row r="24" spans="1:11" ht="16.5" x14ac:dyDescent="0.3">
      <c r="A24" s="23">
        <v>45439</v>
      </c>
      <c r="B24" s="29" t="s">
        <v>19</v>
      </c>
      <c r="C24" s="29" t="s">
        <v>20</v>
      </c>
      <c r="D24" s="2">
        <v>21</v>
      </c>
      <c r="E24" s="19">
        <v>13.1</v>
      </c>
      <c r="F24" s="19">
        <v>3.9</v>
      </c>
      <c r="G24" s="25">
        <v>27</v>
      </c>
      <c r="H24" s="26">
        <v>3.3</v>
      </c>
      <c r="I24" s="27">
        <f t="shared" si="0"/>
        <v>1.1818181818181819</v>
      </c>
      <c r="J24"/>
      <c r="K24"/>
    </row>
    <row r="25" spans="1:11" ht="16.5" x14ac:dyDescent="0.3">
      <c r="A25" s="23">
        <v>45439</v>
      </c>
      <c r="B25" s="29" t="s">
        <v>19</v>
      </c>
      <c r="C25" s="29" t="s">
        <v>20</v>
      </c>
      <c r="D25" s="2">
        <v>22</v>
      </c>
      <c r="E25" s="19">
        <v>13.16</v>
      </c>
      <c r="F25" s="19">
        <v>3.54</v>
      </c>
      <c r="G25" s="25">
        <v>27</v>
      </c>
      <c r="H25" s="26">
        <v>3.3</v>
      </c>
      <c r="I25" s="27">
        <f t="shared" si="0"/>
        <v>1.0727272727272728</v>
      </c>
      <c r="J25" s="22"/>
      <c r="K25"/>
    </row>
    <row r="26" spans="1:11" ht="16.5" x14ac:dyDescent="0.3">
      <c r="A26" s="23">
        <v>45439</v>
      </c>
      <c r="B26" s="29" t="s">
        <v>19</v>
      </c>
      <c r="C26" s="29" t="s">
        <v>20</v>
      </c>
      <c r="D26" s="2">
        <v>23</v>
      </c>
      <c r="E26" s="19">
        <v>13.15</v>
      </c>
      <c r="F26" s="19">
        <v>3.56</v>
      </c>
      <c r="G26" s="25">
        <v>27</v>
      </c>
      <c r="H26" s="26">
        <v>3.3</v>
      </c>
      <c r="I26" s="27">
        <f t="shared" si="0"/>
        <v>1.0787878787878789</v>
      </c>
      <c r="J26" s="22"/>
      <c r="K26"/>
    </row>
    <row r="27" spans="1:11" ht="16.5" x14ac:dyDescent="0.3">
      <c r="A27" s="23">
        <v>45439</v>
      </c>
      <c r="B27" s="29" t="s">
        <v>19</v>
      </c>
      <c r="C27" s="29" t="s">
        <v>20</v>
      </c>
      <c r="D27" s="2">
        <v>24</v>
      </c>
      <c r="E27" s="19">
        <v>13.22</v>
      </c>
      <c r="F27" s="19">
        <v>3.57</v>
      </c>
      <c r="G27" s="25">
        <v>27</v>
      </c>
      <c r="H27" s="26">
        <v>3.3</v>
      </c>
      <c r="I27" s="27">
        <f t="shared" si="0"/>
        <v>1.0818181818181818</v>
      </c>
      <c r="J27" s="22"/>
      <c r="K27"/>
    </row>
    <row r="28" spans="1:11" ht="16.5" x14ac:dyDescent="0.3">
      <c r="A28" s="23">
        <v>45439</v>
      </c>
      <c r="B28" s="29" t="s">
        <v>19</v>
      </c>
      <c r="C28" s="29" t="s">
        <v>20</v>
      </c>
      <c r="D28" s="2">
        <v>25</v>
      </c>
      <c r="E28" s="19">
        <v>13.27</v>
      </c>
      <c r="F28" s="19">
        <v>3.66</v>
      </c>
      <c r="G28" s="25">
        <v>27</v>
      </c>
      <c r="H28" s="26">
        <v>3.3</v>
      </c>
      <c r="I28" s="27">
        <f t="shared" si="0"/>
        <v>1.1090909090909091</v>
      </c>
      <c r="J28" s="22"/>
      <c r="K28"/>
    </row>
    <row r="29" spans="1:11" ht="16.5" x14ac:dyDescent="0.3">
      <c r="A29" s="23">
        <v>45439</v>
      </c>
      <c r="B29" s="29" t="s">
        <v>19</v>
      </c>
      <c r="C29" s="29" t="s">
        <v>20</v>
      </c>
      <c r="D29" s="2">
        <v>26</v>
      </c>
      <c r="E29" s="19">
        <v>13.33</v>
      </c>
      <c r="F29" s="19">
        <v>3.28</v>
      </c>
      <c r="G29" s="25">
        <v>27</v>
      </c>
      <c r="H29" s="26">
        <v>3.3</v>
      </c>
      <c r="I29" s="27">
        <f t="shared" si="0"/>
        <v>0.9939393939393939</v>
      </c>
      <c r="J29" s="22"/>
      <c r="K29"/>
    </row>
    <row r="30" spans="1:11" ht="16.5" x14ac:dyDescent="0.3">
      <c r="A30" s="23">
        <v>45439</v>
      </c>
      <c r="B30" s="29" t="s">
        <v>19</v>
      </c>
      <c r="C30" s="29" t="s">
        <v>20</v>
      </c>
      <c r="D30" s="2">
        <v>27</v>
      </c>
      <c r="E30" s="19">
        <v>13.05</v>
      </c>
      <c r="F30" s="19">
        <v>3.69</v>
      </c>
      <c r="G30" s="25">
        <v>27</v>
      </c>
      <c r="H30" s="26">
        <v>3.3</v>
      </c>
      <c r="I30" s="27">
        <f t="shared" si="0"/>
        <v>1.1181818181818182</v>
      </c>
      <c r="J30" s="22"/>
      <c r="K30"/>
    </row>
    <row r="31" spans="1:11" ht="16.5" x14ac:dyDescent="0.3">
      <c r="A31" s="23">
        <v>45439</v>
      </c>
      <c r="B31" s="29" t="s">
        <v>19</v>
      </c>
      <c r="C31" s="29" t="s">
        <v>20</v>
      </c>
      <c r="D31" s="2">
        <v>28</v>
      </c>
      <c r="E31" s="19">
        <v>13.2</v>
      </c>
      <c r="F31" s="19">
        <v>3.43</v>
      </c>
      <c r="G31" s="25">
        <v>27</v>
      </c>
      <c r="H31" s="26">
        <v>3.3</v>
      </c>
      <c r="I31" s="27">
        <f t="shared" si="0"/>
        <v>1.0393939393939395</v>
      </c>
      <c r="J31" s="22"/>
      <c r="K31"/>
    </row>
    <row r="32" spans="1:11" ht="16.5" x14ac:dyDescent="0.3">
      <c r="A32" s="23">
        <v>45439</v>
      </c>
      <c r="B32" s="29" t="s">
        <v>19</v>
      </c>
      <c r="C32" s="29" t="s">
        <v>20</v>
      </c>
      <c r="D32" s="2">
        <v>29</v>
      </c>
      <c r="E32" s="19">
        <v>13.03</v>
      </c>
      <c r="F32" s="19">
        <v>3.37</v>
      </c>
      <c r="G32" s="25">
        <v>27</v>
      </c>
      <c r="H32" s="26">
        <v>3.3</v>
      </c>
      <c r="I32" s="27">
        <f t="shared" si="0"/>
        <v>1.0212121212121212</v>
      </c>
      <c r="J32" s="22"/>
      <c r="K32"/>
    </row>
    <row r="33" spans="1:11" ht="16.5" x14ac:dyDescent="0.3">
      <c r="A33" s="23">
        <v>45439</v>
      </c>
      <c r="B33" s="29" t="s">
        <v>19</v>
      </c>
      <c r="C33" s="29" t="s">
        <v>20</v>
      </c>
      <c r="D33" s="2">
        <v>30</v>
      </c>
      <c r="E33" s="19">
        <v>13.18</v>
      </c>
      <c r="F33" s="19">
        <v>3.43</v>
      </c>
      <c r="G33" s="25">
        <v>27</v>
      </c>
      <c r="H33" s="26">
        <v>3.3</v>
      </c>
      <c r="I33" s="27">
        <f t="shared" si="0"/>
        <v>1.0393939393939395</v>
      </c>
      <c r="J33" s="22"/>
      <c r="K33"/>
    </row>
    <row r="34" spans="1:11" ht="16.5" x14ac:dyDescent="0.3">
      <c r="A34" s="37" t="s">
        <v>14</v>
      </c>
      <c r="B34" s="38"/>
      <c r="C34" s="38"/>
      <c r="D34" s="39"/>
      <c r="E34" s="19">
        <f>AVERAGE(E4:E33)</f>
        <v>13.158333333333333</v>
      </c>
      <c r="F34" s="19">
        <f>AVERAGE(F4:F33)</f>
        <v>3.5523333333333338</v>
      </c>
      <c r="G34" s="21"/>
      <c r="H34" s="21"/>
      <c r="I34" s="20">
        <f>AVERAGE(I4:I33)</f>
        <v>1.0764646464646466</v>
      </c>
      <c r="J34"/>
      <c r="K34"/>
    </row>
    <row r="35" spans="1:11" ht="16.5" x14ac:dyDescent="0.3">
      <c r="A35" s="40" t="s">
        <v>15</v>
      </c>
      <c r="B35" s="41"/>
      <c r="C35" s="41"/>
      <c r="D35" s="42"/>
      <c r="E35" s="4">
        <f>MAX(E4:E33)</f>
        <v>13.33</v>
      </c>
      <c r="F35" s="4">
        <f>MAX(F4:F33)</f>
        <v>3.9</v>
      </c>
      <c r="G35" s="5"/>
      <c r="H35" s="6"/>
      <c r="I35" s="15">
        <f>MAX(I4:I33)</f>
        <v>1.1818181818181819</v>
      </c>
      <c r="J35"/>
      <c r="K35"/>
    </row>
    <row r="36" spans="1:11" ht="16.5" x14ac:dyDescent="0.3">
      <c r="A36" s="40" t="s">
        <v>16</v>
      </c>
      <c r="B36" s="41"/>
      <c r="C36" s="41"/>
      <c r="D36" s="42"/>
      <c r="E36" s="4">
        <f>MIN(E4:E33)</f>
        <v>12.99</v>
      </c>
      <c r="F36" s="4">
        <f>MIN(F4:F33)</f>
        <v>3.28</v>
      </c>
      <c r="G36" s="5"/>
      <c r="H36" s="6"/>
      <c r="I36" s="15">
        <f>MIN(I4:I33)</f>
        <v>0.9939393939393939</v>
      </c>
      <c r="J36"/>
      <c r="K36"/>
    </row>
    <row r="37" spans="1:11" ht="141.75" customHeight="1" x14ac:dyDescent="0.3">
      <c r="A37" s="1" t="s">
        <v>9</v>
      </c>
      <c r="B37" s="43" t="s">
        <v>28</v>
      </c>
      <c r="C37" s="31"/>
      <c r="D37" s="31"/>
      <c r="E37" s="32"/>
      <c r="F37" s="3" t="s">
        <v>10</v>
      </c>
      <c r="G37" s="31"/>
      <c r="H37" s="31"/>
      <c r="I37" s="32"/>
      <c r="J37"/>
      <c r="K37"/>
    </row>
    <row r="38" spans="1:11" ht="195.75" customHeight="1" x14ac:dyDescent="0.3">
      <c r="A38" s="3" t="s">
        <v>11</v>
      </c>
      <c r="B38" s="30"/>
      <c r="C38" s="31"/>
      <c r="D38" s="31"/>
      <c r="E38" s="32"/>
      <c r="F38" s="3"/>
      <c r="G38" s="33"/>
      <c r="H38" s="33"/>
      <c r="I38" s="34"/>
      <c r="J38" s="47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="115" zoomScaleNormal="115" workbookViewId="0">
      <selection activeCell="G9" sqref="G9:I9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8" t="s">
        <v>0</v>
      </c>
      <c r="B2" s="28" t="s">
        <v>25</v>
      </c>
      <c r="C2" s="28" t="s">
        <v>1</v>
      </c>
      <c r="D2" s="35" t="s">
        <v>26</v>
      </c>
      <c r="E2" s="36"/>
      <c r="F2" s="10" t="s">
        <v>5</v>
      </c>
      <c r="G2" s="14" t="s">
        <v>23</v>
      </c>
      <c r="H2" s="28" t="s">
        <v>6</v>
      </c>
      <c r="I2" s="10">
        <v>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3">
        <v>45439</v>
      </c>
      <c r="B4" s="29" t="s">
        <v>19</v>
      </c>
      <c r="C4" s="29" t="s">
        <v>24</v>
      </c>
      <c r="D4" s="2">
        <v>1</v>
      </c>
      <c r="E4" s="11">
        <v>13.05</v>
      </c>
      <c r="F4" s="24">
        <v>2.11</v>
      </c>
      <c r="G4" s="25">
        <v>24</v>
      </c>
      <c r="H4" s="26">
        <v>2.2999999999999998</v>
      </c>
      <c r="I4" s="27">
        <f>F4/H4</f>
        <v>0.91739130434782612</v>
      </c>
      <c r="J4"/>
      <c r="K4"/>
    </row>
    <row r="5" spans="1:11" ht="16.5" x14ac:dyDescent="0.3">
      <c r="A5" s="23">
        <v>45439</v>
      </c>
      <c r="B5" s="29" t="s">
        <v>19</v>
      </c>
      <c r="C5" s="29" t="s">
        <v>24</v>
      </c>
      <c r="D5" s="2">
        <v>2</v>
      </c>
      <c r="E5" s="11">
        <v>12.96</v>
      </c>
      <c r="F5" s="24">
        <v>2.13</v>
      </c>
      <c r="G5" s="25">
        <v>24</v>
      </c>
      <c r="H5" s="26">
        <v>2.2999999999999998</v>
      </c>
      <c r="I5" s="27">
        <f t="shared" ref="I5" si="0">F5/H5</f>
        <v>0.92608695652173911</v>
      </c>
      <c r="J5"/>
      <c r="K5"/>
    </row>
    <row r="6" spans="1:11" ht="16.5" x14ac:dyDescent="0.3">
      <c r="A6" s="37" t="s">
        <v>14</v>
      </c>
      <c r="B6" s="38"/>
      <c r="C6" s="38"/>
      <c r="D6" s="39"/>
      <c r="E6" s="19">
        <f>AVERAGE(E4:E5)</f>
        <v>13.005000000000001</v>
      </c>
      <c r="F6" s="19">
        <f>AVERAGE(F4:F5)</f>
        <v>2.12</v>
      </c>
      <c r="G6" s="21"/>
      <c r="H6" s="21"/>
      <c r="I6" s="20">
        <f>AVERAGE(I4:I5)</f>
        <v>0.92173913043478262</v>
      </c>
      <c r="J6"/>
      <c r="K6"/>
    </row>
    <row r="7" spans="1:11" ht="16.5" x14ac:dyDescent="0.3">
      <c r="A7" s="40" t="s">
        <v>15</v>
      </c>
      <c r="B7" s="41"/>
      <c r="C7" s="41"/>
      <c r="D7" s="42"/>
      <c r="E7" s="4">
        <f>MAX(E4:E5)</f>
        <v>13.05</v>
      </c>
      <c r="F7" s="4">
        <f>MAX(F4:F5)</f>
        <v>2.13</v>
      </c>
      <c r="G7" s="5"/>
      <c r="H7" s="6"/>
      <c r="I7" s="15">
        <f>MAX(I4:I5)</f>
        <v>0.92608695652173911</v>
      </c>
      <c r="J7"/>
      <c r="K7"/>
    </row>
    <row r="8" spans="1:11" ht="16.5" x14ac:dyDescent="0.3">
      <c r="A8" s="40" t="s">
        <v>16</v>
      </c>
      <c r="B8" s="41"/>
      <c r="C8" s="41"/>
      <c r="D8" s="42"/>
      <c r="E8" s="4">
        <f>MIN(E4:E5)</f>
        <v>12.96</v>
      </c>
      <c r="F8" s="4">
        <f>MIN(F4:F5)</f>
        <v>2.11</v>
      </c>
      <c r="G8" s="5"/>
      <c r="H8" s="6"/>
      <c r="I8" s="15">
        <f>MIN(I4:I5)</f>
        <v>0.91739130434782612</v>
      </c>
      <c r="J8"/>
      <c r="K8"/>
    </row>
    <row r="9" spans="1:11" ht="141.75" customHeight="1" x14ac:dyDescent="0.3">
      <c r="A9" s="1" t="s">
        <v>9</v>
      </c>
      <c r="B9" s="43" t="s">
        <v>29</v>
      </c>
      <c r="C9" s="31"/>
      <c r="D9" s="31"/>
      <c r="E9" s="32"/>
      <c r="F9" s="3" t="s">
        <v>10</v>
      </c>
      <c r="G9" s="31"/>
      <c r="H9" s="31"/>
      <c r="I9" s="32"/>
      <c r="J9"/>
      <c r="K9"/>
    </row>
    <row r="10" spans="1:11" ht="195.75" customHeight="1" x14ac:dyDescent="0.3">
      <c r="A10" s="3" t="s">
        <v>11</v>
      </c>
      <c r="B10" s="30"/>
      <c r="C10" s="31"/>
      <c r="D10" s="31"/>
      <c r="E10" s="32"/>
      <c r="F10" s="3"/>
      <c r="G10" s="33"/>
      <c r="H10" s="33"/>
      <c r="I10" s="34"/>
      <c r="J10"/>
    </row>
    <row r="11" spans="1:11" x14ac:dyDescent="0.3">
      <c r="H11" s="13"/>
    </row>
    <row r="12" spans="1:11" x14ac:dyDescent="0.3">
      <c r="H12" s="13"/>
    </row>
    <row r="13" spans="1:11" x14ac:dyDescent="0.3">
      <c r="H13" s="13"/>
    </row>
    <row r="14" spans="1:11" x14ac:dyDescent="0.3">
      <c r="H14" s="13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 #1조</vt:lpstr>
      <vt:lpstr>UPS #2조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2024-05-27T05:11:47Z</dcterms:modified>
  <cp:contentStatus/>
</cp:coreProperties>
</file>