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firstSheet="3" activeTab="8"/>
  </bookViews>
  <sheets>
    <sheet name="IT소재 1공장(디스플레이소재)" sheetId="23" r:id="rId1"/>
    <sheet name="IT소재 3공장(PSAA)" sheetId="26" r:id="rId2"/>
    <sheet name="IT소재 6공장(LCD)" sheetId="24" r:id="rId3"/>
    <sheet name="IT소재 7공장(LCD)" sheetId="25" r:id="rId4"/>
    <sheet name="IT소재 8공장(OLED)" sheetId="27" r:id="rId5"/>
    <sheet name="IT소재 9공장(구LED)" sheetId="28" r:id="rId6"/>
    <sheet name="RO필터 1" sheetId="29" r:id="rId7"/>
    <sheet name="구)전지전극" sheetId="30" r:id="rId8"/>
    <sheet name="데이터센터" sheetId="31" r:id="rId9"/>
  </sheets>
  <definedNames>
    <definedName name="_xlnm._FilterDatabase" localSheetId="0" hidden="1">'IT소재 1공장(디스플레이소재)'!$B$6:$C$126</definedName>
  </definedNames>
  <calcPr calcId="162913"/>
</workbook>
</file>

<file path=xl/calcChain.xml><?xml version="1.0" encoding="utf-8"?>
<calcChain xmlns="http://schemas.openxmlformats.org/spreadsheetml/2006/main">
  <c r="D15" i="31" l="1"/>
  <c r="D14" i="31"/>
  <c r="D13" i="31"/>
  <c r="D12" i="31"/>
  <c r="H11" i="31"/>
  <c r="D11" i="31"/>
  <c r="D10" i="31"/>
  <c r="D9" i="31"/>
  <c r="H8" i="31"/>
  <c r="G8" i="31"/>
  <c r="D8" i="31"/>
  <c r="H7" i="31"/>
  <c r="G7" i="31"/>
  <c r="D7" i="31"/>
  <c r="O3" i="31"/>
  <c r="D15" i="30"/>
  <c r="D14" i="30"/>
  <c r="D13" i="30"/>
  <c r="D12" i="30"/>
  <c r="H11" i="30"/>
  <c r="D11" i="30"/>
  <c r="D10" i="30"/>
  <c r="D9" i="30"/>
  <c r="H8" i="30"/>
  <c r="G8" i="30"/>
  <c r="D8" i="30"/>
  <c r="H7" i="30"/>
  <c r="G7" i="30"/>
  <c r="D7" i="30"/>
  <c r="O3" i="30"/>
  <c r="D15" i="29"/>
  <c r="D14" i="29"/>
  <c r="D13" i="29"/>
  <c r="D12" i="29"/>
  <c r="H11" i="29"/>
  <c r="D11" i="29"/>
  <c r="D10" i="29"/>
  <c r="D9" i="29"/>
  <c r="H8" i="29"/>
  <c r="G8" i="29"/>
  <c r="D8" i="29"/>
  <c r="H7" i="29"/>
  <c r="G7" i="29"/>
  <c r="D7" i="29"/>
  <c r="O3" i="29"/>
  <c r="G11" i="23"/>
  <c r="D15" i="28"/>
  <c r="D14" i="28"/>
  <c r="D13" i="28"/>
  <c r="D12" i="28"/>
  <c r="H11" i="28"/>
  <c r="D11" i="28"/>
  <c r="D10" i="28"/>
  <c r="D9" i="28"/>
  <c r="H8" i="28"/>
  <c r="G8" i="28"/>
  <c r="D8" i="28"/>
  <c r="H7" i="28"/>
  <c r="G7" i="28"/>
  <c r="D7" i="28"/>
  <c r="O3" i="28"/>
  <c r="D15" i="27"/>
  <c r="D14" i="27"/>
  <c r="D13" i="27"/>
  <c r="D12" i="27"/>
  <c r="G11" i="27"/>
  <c r="H11" i="27" s="1"/>
  <c r="D11" i="27"/>
  <c r="D10" i="27"/>
  <c r="D9" i="27"/>
  <c r="H8" i="27"/>
  <c r="G8" i="27"/>
  <c r="D8" i="27"/>
  <c r="H7" i="27"/>
  <c r="G7" i="27"/>
  <c r="D7" i="27"/>
  <c r="O3" i="27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H8" i="26"/>
  <c r="G8" i="26"/>
  <c r="D8" i="26"/>
  <c r="H7" i="26"/>
  <c r="G7" i="26"/>
  <c r="D7" i="26"/>
  <c r="O3" i="26"/>
  <c r="D15" i="25"/>
  <c r="D14" i="25"/>
  <c r="D13" i="25"/>
  <c r="D12" i="25"/>
  <c r="H11" i="25"/>
  <c r="D11" i="25"/>
  <c r="D10" i="25"/>
  <c r="D9" i="25"/>
  <c r="H8" i="25"/>
  <c r="G8" i="25"/>
  <c r="D8" i="25"/>
  <c r="H7" i="25"/>
  <c r="G7" i="25"/>
  <c r="D7" i="25"/>
  <c r="O3" i="25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15" i="24" l="1"/>
  <c r="D14" i="24"/>
  <c r="D13" i="24"/>
  <c r="D12" i="24"/>
  <c r="H11" i="24"/>
  <c r="D11" i="24"/>
  <c r="D10" i="24"/>
  <c r="D9" i="24"/>
  <c r="H8" i="24"/>
  <c r="G8" i="24"/>
  <c r="D8" i="24"/>
  <c r="H7" i="24"/>
  <c r="G7" i="24"/>
  <c r="D7" i="24"/>
  <c r="O3" i="24"/>
  <c r="D8" i="23"/>
  <c r="D9" i="23"/>
  <c r="D10" i="23"/>
  <c r="D11" i="23"/>
  <c r="D12" i="23"/>
  <c r="D13" i="23"/>
  <c r="D14" i="23"/>
  <c r="D15" i="23"/>
  <c r="H8" i="23" l="1"/>
  <c r="H7" i="23"/>
  <c r="G8" i="23"/>
  <c r="G7" i="23"/>
  <c r="H11" i="23" l="1"/>
  <c r="D7" i="23"/>
  <c r="O3" i="23"/>
</calcChain>
</file>

<file path=xl/sharedStrings.xml><?xml version="1.0" encoding="utf-8"?>
<sst xmlns="http://schemas.openxmlformats.org/spreadsheetml/2006/main" count="305" uniqueCount="62">
  <si>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</si>
  <si>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</si>
  <si>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</si>
  <si>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</si>
  <si>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</si>
  <si>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</si>
  <si>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</si>
  <si>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</si>
  <si>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</si>
  <si>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</si>
  <si>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</si>
  <si>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</si>
  <si>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</si>
  <si>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</si>
  <si>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</si>
  <si>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</si>
  <si>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</si>
  <si>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</si>
  <si>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</si>
  <si>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</si>
  <si>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</si>
  <si>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</si>
  <si>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</si>
  <si>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</si>
  <si>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</si>
  <si>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정류기</t>
    <phoneticPr fontId="19" type="noConversion"/>
  </si>
  <si>
    <t>BS</t>
    <phoneticPr fontId="19" type="noConversion"/>
  </si>
  <si>
    <t>ESH120</t>
    <phoneticPr fontId="19" type="noConversion"/>
  </si>
  <si>
    <t>2017.04.21</t>
    <phoneticPr fontId="19" type="noConversion"/>
  </si>
  <si>
    <t>2017.06.18</t>
    <phoneticPr fontId="19" type="noConversion"/>
  </si>
  <si>
    <t>28~29</t>
    <phoneticPr fontId="19" type="noConversion"/>
  </si>
  <si>
    <t>27~28</t>
    <phoneticPr fontId="19" type="noConversion"/>
  </si>
  <si>
    <t>LG화학 청주공장</t>
    <phoneticPr fontId="19" type="noConversion"/>
  </si>
  <si>
    <t>ESP120</t>
    <phoneticPr fontId="19" type="noConversion"/>
  </si>
  <si>
    <t>2020.05.13</t>
    <phoneticPr fontId="19" type="noConversion"/>
  </si>
  <si>
    <t>표기되지 않음</t>
    <phoneticPr fontId="19" type="noConversion"/>
  </si>
  <si>
    <t>25~27</t>
    <phoneticPr fontId="19" type="noConversion"/>
  </si>
  <si>
    <t>2019.03.13</t>
    <phoneticPr fontId="19" type="noConversion"/>
  </si>
  <si>
    <t>27~28</t>
    <phoneticPr fontId="19" type="noConversion"/>
  </si>
  <si>
    <t>26~28</t>
    <phoneticPr fontId="19" type="noConversion"/>
  </si>
  <si>
    <t>0~1.1</t>
    <phoneticPr fontId="19" type="noConversion"/>
  </si>
  <si>
    <t>ESP100</t>
    <phoneticPr fontId="19" type="noConversion"/>
  </si>
  <si>
    <t>2019.06.17~2019.06.18</t>
    <phoneticPr fontId="19" type="noConversion"/>
  </si>
  <si>
    <t>표기되지 않음</t>
    <phoneticPr fontId="19" type="noConversion"/>
  </si>
  <si>
    <t>26~27</t>
    <phoneticPr fontId="19" type="noConversion"/>
  </si>
  <si>
    <t>2020.05.13</t>
    <phoneticPr fontId="19" type="noConversion"/>
  </si>
  <si>
    <t>37~38</t>
    <phoneticPr fontId="19" type="noConversion"/>
  </si>
  <si>
    <t>36~38</t>
    <phoneticPr fontId="19" type="noConversion"/>
  </si>
  <si>
    <t>2018.11.29</t>
    <phoneticPr fontId="19" type="noConversion"/>
  </si>
  <si>
    <t>23~24</t>
    <phoneticPr fontId="19" type="noConversion"/>
  </si>
  <si>
    <t>2022.09.06</t>
    <phoneticPr fontId="19" type="noConversion"/>
  </si>
  <si>
    <t>27~28</t>
    <phoneticPr fontId="19" type="noConversion"/>
  </si>
  <si>
    <t>27~28</t>
    <phoneticPr fontId="19" type="noConversion"/>
  </si>
  <si>
    <t>HICA120</t>
    <phoneticPr fontId="19" type="noConversion"/>
  </si>
  <si>
    <t>2020.04.24</t>
    <phoneticPr fontId="19" type="noConversion"/>
  </si>
  <si>
    <t>36~38</t>
    <phoneticPr fontId="19" type="noConversion"/>
  </si>
  <si>
    <t>34~37</t>
    <phoneticPr fontId="19" type="noConversion"/>
  </si>
  <si>
    <t>2022.09.08</t>
    <phoneticPr fontId="19" type="noConversion"/>
  </si>
  <si>
    <t>22~23</t>
    <phoneticPr fontId="19" type="noConversion"/>
  </si>
  <si>
    <t>22~23</t>
    <phoneticPr fontId="19" type="noConversion"/>
  </si>
  <si>
    <t>2020.07.10</t>
    <phoneticPr fontId="19" type="noConversion"/>
  </si>
  <si>
    <t>2022.10.22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</si>
</sst>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8" fontId="20" fillId="0" borderId="0" xfId="43" applyNumberFormat="1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G11" sqref="G11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45110</v>
      </c>
      <c r="B3" s="12" t="s">
        <v>32</v>
      </c>
      <c r="C3" s="34" t="s">
        <v>25</v>
      </c>
      <c r="D3" s="12" t="s">
        <v>26</v>
      </c>
      <c r="E3" s="7" t="s">
        <v>27</v>
      </c>
      <c r="F3" s="9">
        <v>120</v>
      </c>
      <c r="G3" s="16" t="s">
        <v>28</v>
      </c>
      <c r="H3" s="16" t="s">
        <v>29</v>
      </c>
      <c r="I3" s="8">
        <v>3.7</v>
      </c>
      <c r="J3" s="9">
        <v>9</v>
      </c>
      <c r="K3" s="17" t="s">
        <v>30</v>
      </c>
      <c r="L3" s="17" t="s">
        <v>31</v>
      </c>
      <c r="M3" s="14">
        <v>0.8</v>
      </c>
      <c r="N3" s="14">
        <v>1.5</v>
      </c>
      <c r="O3" s="15">
        <f>N3/$F$3</f>
        <v>1.2500000000000001E-2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13.09</v>
      </c>
      <c r="C7" s="35">
        <v>15.11</v>
      </c>
      <c r="D7" s="6">
        <f t="shared" ref="D7:D70" si="0">C7/$I$3</f>
        <v>4.0837837837837832</v>
      </c>
      <c r="F7" s="24" t="s">
        <v>23</v>
      </c>
      <c r="G7" s="18">
        <f>MAX(B7:B15)</f>
        <v>13.33</v>
      </c>
      <c r="H7" s="18">
        <f>MAX(C7:C15)</f>
        <v>15.11</v>
      </c>
      <c r="J7"/>
      <c r="K7"/>
    </row>
    <row r="8" spans="1:15">
      <c r="A8" s="23">
        <v>2</v>
      </c>
      <c r="B8" s="35">
        <v>13.11</v>
      </c>
      <c r="C8" s="35">
        <v>8.26</v>
      </c>
      <c r="D8" s="6">
        <f t="shared" si="0"/>
        <v>2.2324324324324323</v>
      </c>
      <c r="F8" s="24" t="s">
        <v>24</v>
      </c>
      <c r="G8" s="18">
        <f>MIN(B7:B15)</f>
        <v>13.09</v>
      </c>
      <c r="H8" s="18">
        <f>MIN(C7:C15)</f>
        <v>5.42</v>
      </c>
      <c r="J8"/>
      <c r="K8"/>
    </row>
    <row r="9" spans="1:15">
      <c r="A9" s="23">
        <v>3</v>
      </c>
      <c r="B9" s="35">
        <v>13.11</v>
      </c>
      <c r="C9" s="35">
        <v>8.27</v>
      </c>
      <c r="D9" s="6">
        <f t="shared" si="0"/>
        <v>2.2351351351351347</v>
      </c>
      <c r="J9"/>
      <c r="K9"/>
    </row>
    <row r="10" spans="1:15">
      <c r="A10" s="23">
        <v>4</v>
      </c>
      <c r="B10" s="35">
        <v>13.1</v>
      </c>
      <c r="C10" s="35">
        <v>5.99</v>
      </c>
      <c r="D10" s="6">
        <f t="shared" si="0"/>
        <v>1.6189189189189188</v>
      </c>
      <c r="J10"/>
      <c r="K10"/>
    </row>
    <row r="11" spans="1:15">
      <c r="A11" s="23">
        <v>5</v>
      </c>
      <c r="B11" s="35">
        <v>13.15</v>
      </c>
      <c r="C11" s="35">
        <v>14.07</v>
      </c>
      <c r="D11" s="6">
        <f t="shared" si="0"/>
        <v>3.8027027027027027</v>
      </c>
      <c r="F11" s="24" t="s">
        <v>21</v>
      </c>
      <c r="G11" s="19">
        <f>SUM(B7:B15)</f>
        <v>118.63000000000001</v>
      </c>
      <c r="H11" s="18">
        <f>G11/$J$3</f>
        <v>13.181111111111113</v>
      </c>
      <c r="J11"/>
      <c r="K11"/>
    </row>
    <row r="12" spans="1:15">
      <c r="A12" s="23">
        <v>6</v>
      </c>
      <c r="B12" s="35">
        <v>13.18</v>
      </c>
      <c r="C12" s="35">
        <v>5.42</v>
      </c>
      <c r="D12" s="6">
        <f t="shared" si="0"/>
        <v>1.4648648648648648</v>
      </c>
      <c r="J12"/>
      <c r="K12"/>
    </row>
    <row r="13" spans="1:15">
      <c r="A13" s="23">
        <v>7</v>
      </c>
      <c r="B13" s="35">
        <v>13.26</v>
      </c>
      <c r="C13" s="35">
        <v>5.55</v>
      </c>
      <c r="D13" s="6">
        <f t="shared" si="0"/>
        <v>1.4999999999999998</v>
      </c>
      <c r="J13"/>
      <c r="K13"/>
    </row>
    <row r="14" spans="1:15">
      <c r="A14" s="23">
        <v>8</v>
      </c>
      <c r="B14" s="35">
        <v>13.33</v>
      </c>
      <c r="C14" s="35">
        <v>6.08</v>
      </c>
      <c r="D14" s="6">
        <f t="shared" si="0"/>
        <v>1.6432432432432431</v>
      </c>
      <c r="F14" s="13" t="s">
        <v>5</v>
      </c>
      <c r="G14" s="36"/>
      <c r="H14" s="37"/>
      <c r="I14" s="37"/>
      <c r="J14" s="37"/>
      <c r="K14" s="37"/>
      <c r="L14" s="38"/>
    </row>
    <row r="15" spans="1:15">
      <c r="A15" s="23">
        <v>9</v>
      </c>
      <c r="B15" s="35">
        <v>13.3</v>
      </c>
      <c r="C15" s="35">
        <v>10.8</v>
      </c>
      <c r="D15" s="6">
        <f t="shared" si="0"/>
        <v>2.9189189189189189</v>
      </c>
      <c r="F15" s="13" t="s">
        <v>6</v>
      </c>
      <c r="G15" s="39"/>
      <c r="H15" s="39"/>
      <c r="I15" s="39"/>
      <c r="J15" s="39"/>
      <c r="K15" s="39"/>
      <c r="L15" s="39"/>
    </row>
    <row r="16" spans="1:15" hidden="1">
      <c r="A16" s="23">
        <v>10</v>
      </c>
      <c r="B16" s="13"/>
      <c r="C16" s="13"/>
      <c r="D16" s="6">
        <f t="shared" si="0"/>
        <v>0</v>
      </c>
      <c r="J16"/>
      <c r="K16"/>
    </row>
    <row r="17" spans="1:11" hidden="1">
      <c r="A17" s="23">
        <v>11</v>
      </c>
      <c r="B17" s="13"/>
      <c r="C17" s="13"/>
      <c r="D17" s="6">
        <f t="shared" si="0"/>
        <v>0</v>
      </c>
      <c r="J17"/>
      <c r="K17"/>
    </row>
    <row r="18" spans="1:11" hidden="1">
      <c r="A18" s="23">
        <v>12</v>
      </c>
      <c r="B18" s="13"/>
      <c r="C18" s="13"/>
      <c r="D18" s="6">
        <f t="shared" si="0"/>
        <v>0</v>
      </c>
      <c r="J18"/>
      <c r="K18"/>
    </row>
    <row r="19" spans="1:11" hidden="1">
      <c r="A19" s="23">
        <v>13</v>
      </c>
      <c r="B19" s="13"/>
      <c r="C19" s="13"/>
      <c r="D19" s="6">
        <f t="shared" si="0"/>
        <v>0</v>
      </c>
      <c r="J19"/>
      <c r="K19"/>
    </row>
    <row r="20" spans="1:11" hidden="1">
      <c r="A20" s="23">
        <v>14</v>
      </c>
      <c r="B20" s="13"/>
      <c r="C20" s="13"/>
      <c r="D20" s="6">
        <f t="shared" si="0"/>
        <v>0</v>
      </c>
      <c r="J20"/>
      <c r="K20"/>
    </row>
    <row r="21" spans="1:11" hidden="1">
      <c r="A21" s="23">
        <v>15</v>
      </c>
      <c r="B21" s="13"/>
      <c r="C21" s="13"/>
      <c r="D21" s="6">
        <f t="shared" si="0"/>
        <v>0</v>
      </c>
      <c r="J21"/>
      <c r="K21"/>
    </row>
    <row r="22" spans="1:11" hidden="1">
      <c r="A22" s="23">
        <v>16</v>
      </c>
      <c r="B22" s="13"/>
      <c r="C22" s="13"/>
      <c r="D22" s="6">
        <f t="shared" si="0"/>
        <v>0</v>
      </c>
      <c r="J22"/>
      <c r="K22"/>
    </row>
    <row r="23" spans="1:11" hidden="1">
      <c r="A23" s="23">
        <v>17</v>
      </c>
      <c r="B23" s="13"/>
      <c r="C23" s="13"/>
      <c r="D23" s="6">
        <f t="shared" si="0"/>
        <v>0</v>
      </c>
      <c r="J23"/>
      <c r="K23"/>
    </row>
    <row r="24" spans="1:11" hidden="1">
      <c r="A24" s="23">
        <v>18</v>
      </c>
      <c r="B24" s="13"/>
      <c r="C24" s="13"/>
      <c r="D24" s="6">
        <f t="shared" si="0"/>
        <v>0</v>
      </c>
      <c r="J24"/>
      <c r="K24"/>
    </row>
    <row r="25" spans="1:11" hidden="1">
      <c r="A25" s="23">
        <v>19</v>
      </c>
      <c r="B25" s="13"/>
      <c r="C25" s="13"/>
      <c r="D25" s="6">
        <f t="shared" si="0"/>
        <v>0</v>
      </c>
      <c r="J25"/>
      <c r="K25"/>
    </row>
    <row r="26" spans="1:11" hidden="1">
      <c r="A26" s="23">
        <v>20</v>
      </c>
      <c r="B26" s="13"/>
      <c r="C26" s="13"/>
      <c r="D26" s="6">
        <f t="shared" si="0"/>
        <v>0</v>
      </c>
      <c r="J26"/>
      <c r="K26"/>
    </row>
    <row r="27" spans="1:11" hidden="1">
      <c r="A27" s="23">
        <v>21</v>
      </c>
      <c r="B27" s="13"/>
      <c r="C27" s="13"/>
      <c r="D27" s="6">
        <f t="shared" si="0"/>
        <v>0</v>
      </c>
      <c r="J27"/>
      <c r="K27"/>
    </row>
    <row r="28" spans="1:11" hidden="1">
      <c r="A28" s="23">
        <v>22</v>
      </c>
      <c r="B28" s="13"/>
      <c r="C28" s="13"/>
      <c r="D28" s="6">
        <f t="shared" si="0"/>
        <v>0</v>
      </c>
      <c r="J28"/>
      <c r="K28"/>
    </row>
    <row r="29" spans="1:11" hidden="1">
      <c r="A29" s="23">
        <v>23</v>
      </c>
      <c r="B29" s="13"/>
      <c r="C29" s="13"/>
      <c r="D29" s="6">
        <f t="shared" si="0"/>
        <v>0</v>
      </c>
      <c r="J29"/>
      <c r="K29"/>
    </row>
    <row r="30" spans="1:11" hidden="1">
      <c r="A30" s="23">
        <v>24</v>
      </c>
      <c r="B30" s="13"/>
      <c r="C30" s="13"/>
      <c r="D30" s="6">
        <f t="shared" si="0"/>
        <v>0</v>
      </c>
      <c r="J30"/>
      <c r="K30"/>
    </row>
    <row r="31" spans="1:11" hidden="1">
      <c r="A31" s="23">
        <v>25</v>
      </c>
      <c r="B31" s="13"/>
      <c r="C31" s="13"/>
      <c r="D31" s="6">
        <f t="shared" si="0"/>
        <v>0</v>
      </c>
      <c r="J31"/>
      <c r="K31"/>
    </row>
    <row r="32" spans="1:11" hidden="1">
      <c r="A32" s="23">
        <v>26</v>
      </c>
      <c r="B32" s="13"/>
      <c r="C32" s="13"/>
      <c r="D32" s="6">
        <f t="shared" si="0"/>
        <v>0</v>
      </c>
      <c r="J32"/>
      <c r="K32"/>
    </row>
    <row r="33" spans="1:12" hidden="1">
      <c r="A33" s="23">
        <v>27</v>
      </c>
      <c r="B33" s="13"/>
      <c r="C33" s="13"/>
      <c r="D33" s="6">
        <f t="shared" si="0"/>
        <v>0</v>
      </c>
      <c r="J33"/>
      <c r="K33"/>
    </row>
    <row r="34" spans="1:12" hidden="1">
      <c r="A34" s="23">
        <v>28</v>
      </c>
      <c r="B34" s="13"/>
      <c r="C34" s="13"/>
      <c r="D34" s="6">
        <f t="shared" si="0"/>
        <v>0</v>
      </c>
      <c r="J34"/>
      <c r="K34"/>
    </row>
    <row r="35" spans="1:12" hidden="1">
      <c r="A35" s="23">
        <v>29</v>
      </c>
      <c r="B35" s="13"/>
      <c r="C35" s="13"/>
      <c r="D35" s="6">
        <f t="shared" si="0"/>
        <v>0</v>
      </c>
      <c r="J35"/>
      <c r="K35"/>
    </row>
    <row r="36" spans="1:12" hidden="1">
      <c r="A36" s="23">
        <v>30</v>
      </c>
      <c r="B36" s="13"/>
      <c r="C36" s="13"/>
      <c r="D36" s="6">
        <f t="shared" si="0"/>
        <v>0</v>
      </c>
      <c r="J36"/>
      <c r="K36"/>
    </row>
    <row r="37" spans="1:12" hidden="1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17" priority="1" operator="greaterThanOrEqual">
      <formula>2</formula>
    </cfRule>
    <cfRule type="cellIs" dxfId="1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opLeftCell="C1" workbookViewId="0">
      <selection activeCell="H11" sqref="H11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21.1992187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45110</v>
      </c>
      <c r="B3" s="12" t="s">
        <v>32</v>
      </c>
      <c r="C3" s="34" t="s">
        <v>25</v>
      </c>
      <c r="D3" s="12" t="s">
        <v>26</v>
      </c>
      <c r="E3" s="7" t="s">
        <v>41</v>
      </c>
      <c r="F3" s="9">
        <v>100</v>
      </c>
      <c r="G3" s="16" t="s">
        <v>42</v>
      </c>
      <c r="H3" s="16" t="s">
        <v>43</v>
      </c>
      <c r="I3" s="8">
        <v>3.3</v>
      </c>
      <c r="J3" s="9">
        <v>9</v>
      </c>
      <c r="K3" s="17" t="s">
        <v>38</v>
      </c>
      <c r="L3" s="17" t="s">
        <v>44</v>
      </c>
      <c r="M3" s="14">
        <v>1.1000000000000001</v>
      </c>
      <c r="N3" s="14">
        <v>2.8</v>
      </c>
      <c r="O3" s="15">
        <f>N3/$F$3</f>
        <v>2.7999999999999997E-2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13.13</v>
      </c>
      <c r="C7" s="35">
        <v>4.28</v>
      </c>
      <c r="D7" s="6">
        <f t="shared" ref="D7:D70" si="0">C7/$I$3</f>
        <v>1.2969696969696971</v>
      </c>
      <c r="F7" s="24" t="s">
        <v>23</v>
      </c>
      <c r="G7" s="18">
        <f>MAX(B7:B15)</f>
        <v>13.2</v>
      </c>
      <c r="H7" s="18">
        <f>MAX(C7:C15)</f>
        <v>11.56</v>
      </c>
      <c r="J7"/>
      <c r="K7"/>
    </row>
    <row r="8" spans="1:15">
      <c r="A8" s="23">
        <v>2</v>
      </c>
      <c r="B8" s="35">
        <v>13.19</v>
      </c>
      <c r="C8" s="35">
        <v>4.55</v>
      </c>
      <c r="D8" s="6">
        <f t="shared" si="0"/>
        <v>1.3787878787878789</v>
      </c>
      <c r="F8" s="24" t="s">
        <v>24</v>
      </c>
      <c r="G8" s="18">
        <f>MIN(B7:B15)</f>
        <v>13.06</v>
      </c>
      <c r="H8" s="18">
        <f>MIN(C7:C15)</f>
        <v>4.13</v>
      </c>
      <c r="J8"/>
      <c r="K8"/>
    </row>
    <row r="9" spans="1:15">
      <c r="A9" s="23">
        <v>3</v>
      </c>
      <c r="B9" s="35">
        <v>13.2</v>
      </c>
      <c r="C9" s="35">
        <v>4.58</v>
      </c>
      <c r="D9" s="6">
        <f t="shared" si="0"/>
        <v>1.3878787878787879</v>
      </c>
      <c r="J9"/>
      <c r="K9"/>
    </row>
    <row r="10" spans="1:15">
      <c r="A10" s="23">
        <v>4</v>
      </c>
      <c r="B10" s="35">
        <v>13.15</v>
      </c>
      <c r="C10" s="35">
        <v>4.45</v>
      </c>
      <c r="D10" s="6">
        <f t="shared" si="0"/>
        <v>1.3484848484848486</v>
      </c>
      <c r="J10"/>
      <c r="K10"/>
    </row>
    <row r="11" spans="1:15">
      <c r="A11" s="23">
        <v>5</v>
      </c>
      <c r="B11" s="35">
        <v>13.06</v>
      </c>
      <c r="C11" s="35">
        <v>11.56</v>
      </c>
      <c r="D11" s="6">
        <f t="shared" si="0"/>
        <v>3.5030303030303034</v>
      </c>
      <c r="F11" s="24" t="s">
        <v>21</v>
      </c>
      <c r="G11" s="19">
        <v>118.1</v>
      </c>
      <c r="H11" s="18">
        <f>G11/$J$3</f>
        <v>13.122222222222222</v>
      </c>
      <c r="J11"/>
      <c r="K11"/>
    </row>
    <row r="12" spans="1:15">
      <c r="A12" s="23">
        <v>6</v>
      </c>
      <c r="B12" s="35">
        <v>13.15</v>
      </c>
      <c r="C12" s="35">
        <v>4.29</v>
      </c>
      <c r="D12" s="6">
        <f t="shared" si="0"/>
        <v>1.3</v>
      </c>
      <c r="J12"/>
      <c r="K12"/>
    </row>
    <row r="13" spans="1:15">
      <c r="A13" s="23">
        <v>7</v>
      </c>
      <c r="B13" s="35">
        <v>13.13</v>
      </c>
      <c r="C13" s="35">
        <v>4.13</v>
      </c>
      <c r="D13" s="6">
        <f t="shared" si="0"/>
        <v>1.2515151515151515</v>
      </c>
      <c r="J13"/>
      <c r="K13"/>
    </row>
    <row r="14" spans="1:15">
      <c r="A14" s="23">
        <v>8</v>
      </c>
      <c r="B14" s="35">
        <v>13.12</v>
      </c>
      <c r="C14" s="35">
        <v>4.8</v>
      </c>
      <c r="D14" s="6">
        <f t="shared" si="0"/>
        <v>1.4545454545454546</v>
      </c>
      <c r="F14" s="13" t="s">
        <v>5</v>
      </c>
      <c r="G14" s="36"/>
      <c r="H14" s="37"/>
      <c r="I14" s="37"/>
      <c r="J14" s="37"/>
      <c r="K14" s="37"/>
      <c r="L14" s="38"/>
    </row>
    <row r="15" spans="1:15">
      <c r="A15" s="23">
        <v>9</v>
      </c>
      <c r="B15" s="35">
        <v>13.06</v>
      </c>
      <c r="C15" s="35">
        <v>5.05</v>
      </c>
      <c r="D15" s="6">
        <f t="shared" si="0"/>
        <v>1.5303030303030303</v>
      </c>
      <c r="F15" s="13" t="s">
        <v>6</v>
      </c>
      <c r="G15" s="39"/>
      <c r="H15" s="39"/>
      <c r="I15" s="39"/>
      <c r="J15" s="39"/>
      <c r="K15" s="39"/>
      <c r="L15" s="39"/>
    </row>
    <row r="16" spans="1:15" hidden="1">
      <c r="A16" s="23">
        <v>10</v>
      </c>
      <c r="B16" s="13"/>
      <c r="C16" s="13"/>
      <c r="D16" s="6">
        <f t="shared" si="0"/>
        <v>0</v>
      </c>
      <c r="J16"/>
      <c r="K16"/>
    </row>
    <row r="17" spans="1:11" hidden="1">
      <c r="A17" s="23">
        <v>11</v>
      </c>
      <c r="B17" s="13"/>
      <c r="C17" s="13"/>
      <c r="D17" s="6">
        <f t="shared" si="0"/>
        <v>0</v>
      </c>
      <c r="J17"/>
      <c r="K17"/>
    </row>
    <row r="18" spans="1:11" hidden="1">
      <c r="A18" s="23">
        <v>12</v>
      </c>
      <c r="B18" s="13"/>
      <c r="C18" s="13"/>
      <c r="D18" s="6">
        <f t="shared" si="0"/>
        <v>0</v>
      </c>
      <c r="J18"/>
      <c r="K18"/>
    </row>
    <row r="19" spans="1:11" hidden="1">
      <c r="A19" s="23">
        <v>13</v>
      </c>
      <c r="B19" s="13"/>
      <c r="C19" s="13"/>
      <c r="D19" s="6">
        <f t="shared" si="0"/>
        <v>0</v>
      </c>
      <c r="J19"/>
      <c r="K19"/>
    </row>
    <row r="20" spans="1:11" hidden="1">
      <c r="A20" s="23">
        <v>14</v>
      </c>
      <c r="B20" s="13"/>
      <c r="C20" s="13"/>
      <c r="D20" s="6">
        <f t="shared" si="0"/>
        <v>0</v>
      </c>
      <c r="J20"/>
      <c r="K20"/>
    </row>
    <row r="21" spans="1:11" hidden="1">
      <c r="A21" s="23">
        <v>15</v>
      </c>
      <c r="B21" s="13"/>
      <c r="C21" s="13"/>
      <c r="D21" s="6">
        <f t="shared" si="0"/>
        <v>0</v>
      </c>
      <c r="J21"/>
      <c r="K21"/>
    </row>
    <row r="22" spans="1:11" hidden="1">
      <c r="A22" s="23">
        <v>16</v>
      </c>
      <c r="B22" s="13"/>
      <c r="C22" s="13"/>
      <c r="D22" s="6">
        <f t="shared" si="0"/>
        <v>0</v>
      </c>
      <c r="J22"/>
      <c r="K22"/>
    </row>
    <row r="23" spans="1:11" hidden="1">
      <c r="A23" s="23">
        <v>17</v>
      </c>
      <c r="B23" s="13"/>
      <c r="C23" s="13"/>
      <c r="D23" s="6">
        <f t="shared" si="0"/>
        <v>0</v>
      </c>
      <c r="J23"/>
      <c r="K23"/>
    </row>
    <row r="24" spans="1:11" hidden="1">
      <c r="A24" s="23">
        <v>18</v>
      </c>
      <c r="B24" s="13"/>
      <c r="C24" s="13"/>
      <c r="D24" s="6">
        <f t="shared" si="0"/>
        <v>0</v>
      </c>
      <c r="J24"/>
      <c r="K24"/>
    </row>
    <row r="25" spans="1:11" hidden="1">
      <c r="A25" s="23">
        <v>19</v>
      </c>
      <c r="B25" s="13"/>
      <c r="C25" s="13"/>
      <c r="D25" s="6">
        <f t="shared" si="0"/>
        <v>0</v>
      </c>
      <c r="J25"/>
      <c r="K25"/>
    </row>
    <row r="26" spans="1:11" hidden="1">
      <c r="A26" s="23">
        <v>20</v>
      </c>
      <c r="B26" s="13"/>
      <c r="C26" s="13"/>
      <c r="D26" s="6">
        <f t="shared" si="0"/>
        <v>0</v>
      </c>
      <c r="J26"/>
      <c r="K26"/>
    </row>
    <row r="27" spans="1:11" hidden="1">
      <c r="A27" s="23">
        <v>21</v>
      </c>
      <c r="B27" s="13"/>
      <c r="C27" s="13"/>
      <c r="D27" s="6">
        <f t="shared" si="0"/>
        <v>0</v>
      </c>
      <c r="J27"/>
      <c r="K27"/>
    </row>
    <row r="28" spans="1:11" hidden="1">
      <c r="A28" s="23">
        <v>22</v>
      </c>
      <c r="B28" s="13"/>
      <c r="C28" s="13"/>
      <c r="D28" s="6">
        <f t="shared" si="0"/>
        <v>0</v>
      </c>
      <c r="J28"/>
      <c r="K28"/>
    </row>
    <row r="29" spans="1:11" hidden="1">
      <c r="A29" s="23">
        <v>23</v>
      </c>
      <c r="B29" s="13"/>
      <c r="C29" s="13"/>
      <c r="D29" s="6">
        <f t="shared" si="0"/>
        <v>0</v>
      </c>
      <c r="J29"/>
      <c r="K29"/>
    </row>
    <row r="30" spans="1:11" hidden="1">
      <c r="A30" s="23">
        <v>24</v>
      </c>
      <c r="B30" s="13"/>
      <c r="C30" s="13"/>
      <c r="D30" s="6">
        <f t="shared" si="0"/>
        <v>0</v>
      </c>
      <c r="J30"/>
      <c r="K30"/>
    </row>
    <row r="31" spans="1:11" hidden="1">
      <c r="A31" s="23">
        <v>25</v>
      </c>
      <c r="B31" s="13"/>
      <c r="C31" s="13"/>
      <c r="D31" s="6">
        <f t="shared" si="0"/>
        <v>0</v>
      </c>
      <c r="J31"/>
      <c r="K31"/>
    </row>
    <row r="32" spans="1:11" hidden="1">
      <c r="A32" s="23">
        <v>26</v>
      </c>
      <c r="B32" s="13"/>
      <c r="C32" s="13"/>
      <c r="D32" s="6">
        <f t="shared" si="0"/>
        <v>0</v>
      </c>
      <c r="J32"/>
      <c r="K32"/>
    </row>
    <row r="33" spans="1:12" hidden="1">
      <c r="A33" s="23">
        <v>27</v>
      </c>
      <c r="B33" s="13"/>
      <c r="C33" s="13"/>
      <c r="D33" s="6">
        <f t="shared" si="0"/>
        <v>0</v>
      </c>
      <c r="J33"/>
      <c r="K33"/>
    </row>
    <row r="34" spans="1:12" hidden="1">
      <c r="A34" s="23">
        <v>28</v>
      </c>
      <c r="B34" s="13"/>
      <c r="C34" s="13"/>
      <c r="D34" s="6">
        <f t="shared" si="0"/>
        <v>0</v>
      </c>
      <c r="J34"/>
      <c r="K34"/>
    </row>
    <row r="35" spans="1:12" hidden="1">
      <c r="A35" s="23">
        <v>29</v>
      </c>
      <c r="B35" s="13"/>
      <c r="C35" s="13"/>
      <c r="D35" s="6">
        <f t="shared" si="0"/>
        <v>0</v>
      </c>
      <c r="J35"/>
      <c r="K35"/>
    </row>
    <row r="36" spans="1:12" hidden="1">
      <c r="A36" s="23">
        <v>30</v>
      </c>
      <c r="B36" s="13"/>
      <c r="C36" s="13"/>
      <c r="D36" s="6">
        <f t="shared" si="0"/>
        <v>0</v>
      </c>
      <c r="J36"/>
      <c r="K36"/>
    </row>
    <row r="37" spans="1:12" hidden="1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mergeCells count="2">
    <mergeCell ref="G14:L14"/>
    <mergeCell ref="G15:L15"/>
  </mergeCells>
  <phoneticPr fontId="19" type="noConversion"/>
  <conditionalFormatting sqref="D7:D126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Normal="100" workbookViewId="0">
      <selection activeCell="B10" sqref="B10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45110</v>
      </c>
      <c r="B3" s="12" t="s">
        <v>32</v>
      </c>
      <c r="C3" s="34" t="s">
        <v>25</v>
      </c>
      <c r="D3" s="12" t="s">
        <v>26</v>
      </c>
      <c r="E3" s="7" t="s">
        <v>33</v>
      </c>
      <c r="F3" s="9">
        <v>120</v>
      </c>
      <c r="G3" s="16" t="s">
        <v>34</v>
      </c>
      <c r="H3" s="16" t="s">
        <v>35</v>
      </c>
      <c r="I3" s="8">
        <v>3.1</v>
      </c>
      <c r="J3" s="9">
        <v>9</v>
      </c>
      <c r="K3" s="17" t="s">
        <v>36</v>
      </c>
      <c r="L3" s="17">
        <v>25</v>
      </c>
      <c r="M3" s="14">
        <v>0</v>
      </c>
      <c r="N3" s="14">
        <v>1.1000000000000001</v>
      </c>
      <c r="O3" s="15">
        <f>N3/$F$3</f>
        <v>9.1666666666666667E-3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13.15</v>
      </c>
      <c r="C7" s="35">
        <v>3.08</v>
      </c>
      <c r="D7" s="6">
        <f t="shared" ref="D7:D15" si="0">C7/$I$3</f>
        <v>0.99354838709677418</v>
      </c>
      <c r="F7" s="24" t="s">
        <v>23</v>
      </c>
      <c r="G7" s="18">
        <f>MAX(B7:B15)</f>
        <v>13.15</v>
      </c>
      <c r="H7" s="18">
        <f>MAX(C7:C15)</f>
        <v>24.63</v>
      </c>
      <c r="J7"/>
      <c r="K7"/>
    </row>
    <row r="8" spans="1:15">
      <c r="A8" s="23">
        <v>2</v>
      </c>
      <c r="B8" s="35">
        <v>13.15</v>
      </c>
      <c r="C8" s="35">
        <v>3.18</v>
      </c>
      <c r="D8" s="6">
        <f t="shared" si="0"/>
        <v>1.0258064516129033</v>
      </c>
      <c r="F8" s="24" t="s">
        <v>24</v>
      </c>
      <c r="G8" s="18">
        <f>MIN(B7:B15)</f>
        <v>12.86</v>
      </c>
      <c r="H8" s="18">
        <f>MIN(C7:C15)</f>
        <v>2.97</v>
      </c>
      <c r="J8"/>
      <c r="K8"/>
    </row>
    <row r="9" spans="1:15">
      <c r="A9" s="23">
        <v>3</v>
      </c>
      <c r="B9" s="35">
        <v>13.12</v>
      </c>
      <c r="C9" s="35">
        <v>3.2</v>
      </c>
      <c r="D9" s="6">
        <f t="shared" si="0"/>
        <v>1.032258064516129</v>
      </c>
      <c r="J9"/>
      <c r="K9"/>
    </row>
    <row r="10" spans="1:15">
      <c r="A10" s="23">
        <v>4</v>
      </c>
      <c r="B10" s="35">
        <v>12.86</v>
      </c>
      <c r="C10" s="35">
        <v>24.63</v>
      </c>
      <c r="D10" s="6">
        <f t="shared" si="0"/>
        <v>7.9451612903225799</v>
      </c>
      <c r="J10"/>
      <c r="K10"/>
    </row>
    <row r="11" spans="1:15">
      <c r="A11" s="23">
        <v>5</v>
      </c>
      <c r="B11" s="35">
        <v>13.1</v>
      </c>
      <c r="C11" s="35">
        <v>2.97</v>
      </c>
      <c r="D11" s="6">
        <f t="shared" si="0"/>
        <v>0.95806451612903232</v>
      </c>
      <c r="F11" s="24" t="s">
        <v>21</v>
      </c>
      <c r="G11" s="19">
        <v>117.8</v>
      </c>
      <c r="H11" s="18">
        <f>G11/$J$3</f>
        <v>13.088888888888889</v>
      </c>
      <c r="J11"/>
      <c r="K11"/>
    </row>
    <row r="12" spans="1:15">
      <c r="A12" s="23">
        <v>6</v>
      </c>
      <c r="B12" s="35">
        <v>13.11</v>
      </c>
      <c r="C12" s="35">
        <v>3.07</v>
      </c>
      <c r="D12" s="6">
        <f t="shared" si="0"/>
        <v>0.99032258064516121</v>
      </c>
      <c r="J12"/>
      <c r="K12"/>
    </row>
    <row r="13" spans="1:15">
      <c r="A13" s="23">
        <v>7</v>
      </c>
      <c r="B13" s="35">
        <v>13.12</v>
      </c>
      <c r="C13" s="35">
        <v>3.26</v>
      </c>
      <c r="D13" s="6">
        <f t="shared" si="0"/>
        <v>1.0516129032258064</v>
      </c>
      <c r="J13"/>
      <c r="K13"/>
    </row>
    <row r="14" spans="1:15">
      <c r="A14" s="23">
        <v>8</v>
      </c>
      <c r="B14" s="35">
        <v>13.12</v>
      </c>
      <c r="C14" s="35">
        <v>3.11</v>
      </c>
      <c r="D14" s="6">
        <f t="shared" si="0"/>
        <v>1.0032258064516129</v>
      </c>
      <c r="J14"/>
      <c r="K14"/>
    </row>
    <row r="15" spans="1:15">
      <c r="A15" s="23">
        <v>9</v>
      </c>
      <c r="B15" s="35">
        <v>13.13</v>
      </c>
      <c r="C15" s="35">
        <v>3.14</v>
      </c>
      <c r="D15" s="6">
        <f t="shared" si="0"/>
        <v>1.0129032258064516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H11" sqref="H11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45110</v>
      </c>
      <c r="B3" s="12" t="s">
        <v>32</v>
      </c>
      <c r="C3" s="34" t="s">
        <v>25</v>
      </c>
      <c r="D3" s="12" t="s">
        <v>26</v>
      </c>
      <c r="E3" s="7" t="s">
        <v>33</v>
      </c>
      <c r="F3" s="9">
        <v>120</v>
      </c>
      <c r="G3" s="16" t="s">
        <v>37</v>
      </c>
      <c r="H3" s="16" t="s">
        <v>35</v>
      </c>
      <c r="I3" s="8">
        <v>3.1</v>
      </c>
      <c r="J3" s="9">
        <v>9</v>
      </c>
      <c r="K3" s="17" t="s">
        <v>38</v>
      </c>
      <c r="L3" s="17" t="s">
        <v>39</v>
      </c>
      <c r="M3" s="14" t="s">
        <v>40</v>
      </c>
      <c r="N3" s="14">
        <v>1.3</v>
      </c>
      <c r="O3" s="15">
        <f>N3/$F$3</f>
        <v>1.0833333333333334E-2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13.2</v>
      </c>
      <c r="C7" s="35">
        <v>3.69</v>
      </c>
      <c r="D7" s="6">
        <f t="shared" ref="D7:D15" si="0">C7/$I$3</f>
        <v>1.1903225806451612</v>
      </c>
      <c r="F7" s="24" t="s">
        <v>23</v>
      </c>
      <c r="G7" s="18">
        <f>MAX(B7:B15)</f>
        <v>13.2</v>
      </c>
      <c r="H7" s="18">
        <f>MAX(C7:C15)</f>
        <v>3.84</v>
      </c>
      <c r="J7"/>
      <c r="K7"/>
    </row>
    <row r="8" spans="1:15">
      <c r="A8" s="23">
        <v>2</v>
      </c>
      <c r="B8" s="35">
        <v>13.16</v>
      </c>
      <c r="C8" s="35">
        <v>3.82</v>
      </c>
      <c r="D8" s="6">
        <f t="shared" si="0"/>
        <v>1.232258064516129</v>
      </c>
      <c r="F8" s="24" t="s">
        <v>24</v>
      </c>
      <c r="G8" s="18">
        <f>MIN(B7:B15)</f>
        <v>13.14</v>
      </c>
      <c r="H8" s="18">
        <f>MIN(C7:C15)</f>
        <v>3.54</v>
      </c>
      <c r="J8"/>
      <c r="K8"/>
    </row>
    <row r="9" spans="1:15">
      <c r="A9" s="23">
        <v>3</v>
      </c>
      <c r="B9" s="35">
        <v>13.16</v>
      </c>
      <c r="C9" s="35">
        <v>3.82</v>
      </c>
      <c r="D9" s="6">
        <f t="shared" si="0"/>
        <v>1.232258064516129</v>
      </c>
      <c r="J9"/>
      <c r="K9"/>
    </row>
    <row r="10" spans="1:15">
      <c r="A10" s="23">
        <v>4</v>
      </c>
      <c r="B10" s="35">
        <v>13.16</v>
      </c>
      <c r="C10" s="35">
        <v>3.84</v>
      </c>
      <c r="D10" s="6">
        <f t="shared" si="0"/>
        <v>1.2387096774193547</v>
      </c>
      <c r="J10"/>
      <c r="K10"/>
    </row>
    <row r="11" spans="1:15">
      <c r="A11" s="23">
        <v>5</v>
      </c>
      <c r="B11" s="35">
        <v>13.14</v>
      </c>
      <c r="C11" s="35">
        <v>3.83</v>
      </c>
      <c r="D11" s="6">
        <f t="shared" si="0"/>
        <v>1.2354838709677418</v>
      </c>
      <c r="F11" s="24" t="s">
        <v>21</v>
      </c>
      <c r="G11" s="19">
        <v>118.4</v>
      </c>
      <c r="H11" s="18">
        <f>G11/$J$3</f>
        <v>13.155555555555557</v>
      </c>
      <c r="J11"/>
      <c r="K11"/>
    </row>
    <row r="12" spans="1:15">
      <c r="A12" s="23">
        <v>6</v>
      </c>
      <c r="B12" s="35">
        <v>13.17</v>
      </c>
      <c r="C12" s="35">
        <v>3.67</v>
      </c>
      <c r="D12" s="6">
        <f t="shared" si="0"/>
        <v>1.1838709677419355</v>
      </c>
      <c r="J12"/>
      <c r="K12"/>
    </row>
    <row r="13" spans="1:15">
      <c r="A13" s="23">
        <v>7</v>
      </c>
      <c r="B13" s="35">
        <v>13.17</v>
      </c>
      <c r="C13" s="35">
        <v>3.55</v>
      </c>
      <c r="D13" s="6">
        <f t="shared" si="0"/>
        <v>1.1451612903225805</v>
      </c>
      <c r="J13"/>
      <c r="K13"/>
    </row>
    <row r="14" spans="1:15">
      <c r="A14" s="23">
        <v>8</v>
      </c>
      <c r="B14" s="35">
        <v>13.14</v>
      </c>
      <c r="C14" s="35">
        <v>3.54</v>
      </c>
      <c r="D14" s="6">
        <f t="shared" si="0"/>
        <v>1.1419354838709677</v>
      </c>
      <c r="J14"/>
      <c r="K14"/>
    </row>
    <row r="15" spans="1:15">
      <c r="A15" s="23">
        <v>9</v>
      </c>
      <c r="B15" s="35">
        <v>13.15</v>
      </c>
      <c r="C15" s="35">
        <v>3.77</v>
      </c>
      <c r="D15" s="6">
        <f t="shared" si="0"/>
        <v>1.2161290322580645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45110</v>
      </c>
      <c r="B3" s="12" t="s">
        <v>32</v>
      </c>
      <c r="C3" s="34" t="s">
        <v>25</v>
      </c>
      <c r="D3" s="12" t="s">
        <v>26</v>
      </c>
      <c r="E3" s="7" t="s">
        <v>33</v>
      </c>
      <c r="F3" s="9">
        <v>120</v>
      </c>
      <c r="G3" s="16" t="s">
        <v>45</v>
      </c>
      <c r="H3" s="16" t="s">
        <v>35</v>
      </c>
      <c r="I3" s="8">
        <v>3.1</v>
      </c>
      <c r="J3" s="9">
        <v>9</v>
      </c>
      <c r="K3" s="17" t="s">
        <v>46</v>
      </c>
      <c r="L3" s="17" t="s">
        <v>47</v>
      </c>
      <c r="M3" s="14">
        <v>0.8</v>
      </c>
      <c r="N3" s="14">
        <v>1.3</v>
      </c>
      <c r="O3" s="15">
        <f>N3/$F$3</f>
        <v>1.0833333333333334E-2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13.22</v>
      </c>
      <c r="C7" s="35">
        <v>3.2</v>
      </c>
      <c r="D7" s="6">
        <f t="shared" ref="D7:D15" si="0">C7/$I$3</f>
        <v>1.032258064516129</v>
      </c>
      <c r="F7" s="24" t="s">
        <v>23</v>
      </c>
      <c r="G7" s="18">
        <f>MAX(B7:B15)</f>
        <v>13.29</v>
      </c>
      <c r="H7" s="18">
        <f>MAX(C7:C15)</f>
        <v>3.35</v>
      </c>
      <c r="J7"/>
      <c r="K7"/>
    </row>
    <row r="8" spans="1:15">
      <c r="A8" s="23">
        <v>2</v>
      </c>
      <c r="B8" s="35">
        <v>13.25</v>
      </c>
      <c r="C8" s="35">
        <v>3.35</v>
      </c>
      <c r="D8" s="6">
        <f t="shared" si="0"/>
        <v>1.0806451612903225</v>
      </c>
      <c r="F8" s="24" t="s">
        <v>24</v>
      </c>
      <c r="G8" s="18">
        <f>MIN(B7:B15)</f>
        <v>13.22</v>
      </c>
      <c r="H8" s="18">
        <f>MIN(C7:C15)</f>
        <v>3.07</v>
      </c>
      <c r="J8"/>
      <c r="K8"/>
    </row>
    <row r="9" spans="1:15">
      <c r="A9" s="23">
        <v>3</v>
      </c>
      <c r="B9" s="35">
        <v>13.26</v>
      </c>
      <c r="C9" s="35">
        <v>3.21</v>
      </c>
      <c r="D9" s="6">
        <f t="shared" si="0"/>
        <v>1.0354838709677419</v>
      </c>
      <c r="J9"/>
      <c r="K9"/>
    </row>
    <row r="10" spans="1:15">
      <c r="A10" s="23">
        <v>4</v>
      </c>
      <c r="B10" s="35">
        <v>13.22</v>
      </c>
      <c r="C10" s="35">
        <v>3.23</v>
      </c>
      <c r="D10" s="6">
        <f t="shared" si="0"/>
        <v>1.0419354838709678</v>
      </c>
      <c r="J10"/>
      <c r="K10"/>
    </row>
    <row r="11" spans="1:15">
      <c r="A11" s="23">
        <v>5</v>
      </c>
      <c r="B11" s="35">
        <v>13.26</v>
      </c>
      <c r="C11" s="35">
        <v>3.17</v>
      </c>
      <c r="D11" s="6">
        <f t="shared" si="0"/>
        <v>1.0225806451612902</v>
      </c>
      <c r="F11" s="24" t="s">
        <v>21</v>
      </c>
      <c r="G11" s="19">
        <f>SUM(B7:B15)</f>
        <v>119.32000000000001</v>
      </c>
      <c r="H11" s="18">
        <f>G11/$J$3</f>
        <v>13.257777777777779</v>
      </c>
      <c r="J11"/>
      <c r="K11"/>
    </row>
    <row r="12" spans="1:15">
      <c r="A12" s="23">
        <v>6</v>
      </c>
      <c r="B12" s="35">
        <v>13.29</v>
      </c>
      <c r="C12" s="35">
        <v>3.24</v>
      </c>
      <c r="D12" s="6">
        <f t="shared" si="0"/>
        <v>1.0451612903225806</v>
      </c>
      <c r="J12"/>
      <c r="K12"/>
    </row>
    <row r="13" spans="1:15">
      <c r="A13" s="23">
        <v>7</v>
      </c>
      <c r="B13" s="35">
        <v>13.27</v>
      </c>
      <c r="C13" s="35">
        <v>3.26</v>
      </c>
      <c r="D13" s="6">
        <f t="shared" si="0"/>
        <v>1.0516129032258064</v>
      </c>
      <c r="J13"/>
      <c r="K13"/>
    </row>
    <row r="14" spans="1:15">
      <c r="A14" s="23">
        <v>8</v>
      </c>
      <c r="B14" s="35">
        <v>13.29</v>
      </c>
      <c r="C14" s="35">
        <v>3.18</v>
      </c>
      <c r="D14" s="6">
        <f t="shared" si="0"/>
        <v>1.0258064516129033</v>
      </c>
      <c r="J14"/>
      <c r="K14"/>
    </row>
    <row r="15" spans="1:15">
      <c r="A15" s="23">
        <v>9</v>
      </c>
      <c r="B15" s="35">
        <v>13.26</v>
      </c>
      <c r="C15" s="35">
        <v>3.07</v>
      </c>
      <c r="D15" s="6">
        <f t="shared" si="0"/>
        <v>0.99032258064516121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I3" sqref="I3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45110</v>
      </c>
      <c r="B3" s="12" t="s">
        <v>32</v>
      </c>
      <c r="C3" s="34" t="s">
        <v>25</v>
      </c>
      <c r="D3" s="12" t="s">
        <v>26</v>
      </c>
      <c r="E3" s="7" t="s">
        <v>33</v>
      </c>
      <c r="F3" s="9">
        <v>120</v>
      </c>
      <c r="G3" s="16" t="s">
        <v>48</v>
      </c>
      <c r="H3" s="16" t="s">
        <v>35</v>
      </c>
      <c r="I3" s="8">
        <v>3</v>
      </c>
      <c r="J3" s="9">
        <v>9</v>
      </c>
      <c r="K3" s="17" t="s">
        <v>49</v>
      </c>
      <c r="L3" s="17">
        <v>23</v>
      </c>
      <c r="M3" s="14">
        <v>0.7</v>
      </c>
      <c r="N3" s="14">
        <v>1.7</v>
      </c>
      <c r="O3" s="15">
        <f>N3/$F$3</f>
        <v>1.4166666666666666E-2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13.29</v>
      </c>
      <c r="C7" s="35">
        <v>3.9</v>
      </c>
      <c r="D7" s="6">
        <f t="shared" ref="D7:D15" si="0">C7/$I$3</f>
        <v>1.3</v>
      </c>
      <c r="F7" s="24" t="s">
        <v>23</v>
      </c>
      <c r="G7" s="18">
        <f>MAX(B7:B15)</f>
        <v>13.34</v>
      </c>
      <c r="H7" s="18">
        <f>MAX(C7:C15)</f>
        <v>4.3600000000000003</v>
      </c>
      <c r="J7"/>
      <c r="K7"/>
    </row>
    <row r="8" spans="1:15">
      <c r="A8" s="23">
        <v>2</v>
      </c>
      <c r="B8" s="35">
        <v>13.24</v>
      </c>
      <c r="C8" s="35">
        <v>4.17</v>
      </c>
      <c r="D8" s="6">
        <f t="shared" si="0"/>
        <v>1.39</v>
      </c>
      <c r="F8" s="24" t="s">
        <v>24</v>
      </c>
      <c r="G8" s="18">
        <f>MIN(B7:B15)</f>
        <v>13.24</v>
      </c>
      <c r="H8" s="18">
        <f>MIN(C7:C15)</f>
        <v>3.77</v>
      </c>
      <c r="J8"/>
      <c r="K8"/>
    </row>
    <row r="9" spans="1:15">
      <c r="A9" s="23">
        <v>3</v>
      </c>
      <c r="B9" s="35">
        <v>13.32</v>
      </c>
      <c r="C9" s="35">
        <v>4.1100000000000003</v>
      </c>
      <c r="D9" s="6">
        <f t="shared" si="0"/>
        <v>1.37</v>
      </c>
      <c r="J9"/>
      <c r="K9"/>
    </row>
    <row r="10" spans="1:15">
      <c r="A10" s="23">
        <v>4</v>
      </c>
      <c r="B10" s="35">
        <v>13.26</v>
      </c>
      <c r="C10" s="35">
        <v>3.77</v>
      </c>
      <c r="D10" s="6">
        <f t="shared" si="0"/>
        <v>1.2566666666666666</v>
      </c>
      <c r="J10"/>
      <c r="K10"/>
    </row>
    <row r="11" spans="1:15">
      <c r="A11" s="23">
        <v>5</v>
      </c>
      <c r="B11" s="35">
        <v>13.3</v>
      </c>
      <c r="C11" s="35">
        <v>4.18</v>
      </c>
      <c r="D11" s="6">
        <f t="shared" si="0"/>
        <v>1.3933333333333333</v>
      </c>
      <c r="F11" s="24" t="s">
        <v>21</v>
      </c>
      <c r="G11" s="19">
        <v>119.5</v>
      </c>
      <c r="H11" s="18">
        <f>G11/$J$3</f>
        <v>13.277777777777779</v>
      </c>
      <c r="J11"/>
      <c r="K11"/>
    </row>
    <row r="12" spans="1:15">
      <c r="A12" s="23">
        <v>6</v>
      </c>
      <c r="B12" s="35">
        <v>13.24</v>
      </c>
      <c r="C12" s="35">
        <v>4.3600000000000003</v>
      </c>
      <c r="D12" s="6">
        <f t="shared" si="0"/>
        <v>1.4533333333333334</v>
      </c>
      <c r="J12"/>
      <c r="K12"/>
    </row>
    <row r="13" spans="1:15">
      <c r="A13" s="23">
        <v>7</v>
      </c>
      <c r="B13" s="35">
        <v>13.28</v>
      </c>
      <c r="C13" s="35">
        <v>3.92</v>
      </c>
      <c r="D13" s="6">
        <f t="shared" si="0"/>
        <v>1.3066666666666666</v>
      </c>
      <c r="J13"/>
      <c r="K13"/>
    </row>
    <row r="14" spans="1:15">
      <c r="A14" s="23">
        <v>8</v>
      </c>
      <c r="B14" s="35">
        <v>13.28</v>
      </c>
      <c r="C14" s="35">
        <v>4.18</v>
      </c>
      <c r="D14" s="6">
        <f t="shared" si="0"/>
        <v>1.3933333333333333</v>
      </c>
      <c r="J14"/>
      <c r="K14"/>
    </row>
    <row r="15" spans="1:15">
      <c r="A15" s="23">
        <v>9</v>
      </c>
      <c r="B15" s="35">
        <v>13.34</v>
      </c>
      <c r="C15" s="35">
        <v>4.25</v>
      </c>
      <c r="D15" s="6">
        <f t="shared" si="0"/>
        <v>1.4166666666666667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G11" sqref="G11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45111</v>
      </c>
      <c r="B3" s="12" t="s">
        <v>32</v>
      </c>
      <c r="C3" s="34" t="s">
        <v>25</v>
      </c>
      <c r="D3" s="12" t="s">
        <v>26</v>
      </c>
      <c r="E3" s="7" t="s">
        <v>33</v>
      </c>
      <c r="F3" s="9">
        <v>120</v>
      </c>
      <c r="G3" s="16" t="s">
        <v>50</v>
      </c>
      <c r="H3" s="16" t="s">
        <v>35</v>
      </c>
      <c r="I3" s="8">
        <v>3.1</v>
      </c>
      <c r="J3" s="9">
        <v>9</v>
      </c>
      <c r="K3" s="17" t="s">
        <v>51</v>
      </c>
      <c r="L3" s="17" t="s">
        <v>52</v>
      </c>
      <c r="M3" s="14">
        <v>1.2</v>
      </c>
      <c r="N3" s="14">
        <v>2.2000000000000002</v>
      </c>
      <c r="O3" s="15">
        <f>N3/$F$3</f>
        <v>1.8333333333333333E-2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13.07</v>
      </c>
      <c r="C7" s="35">
        <v>2.76</v>
      </c>
      <c r="D7" s="6">
        <f t="shared" ref="D7:D15" si="0">C7/$I$3</f>
        <v>0.89032258064516123</v>
      </c>
      <c r="F7" s="24" t="s">
        <v>23</v>
      </c>
      <c r="G7" s="18">
        <f>MAX(B7:B15)</f>
        <v>13.12</v>
      </c>
      <c r="H7" s="18">
        <f>MAX(C7:C15)</f>
        <v>2.86</v>
      </c>
      <c r="J7"/>
      <c r="K7"/>
    </row>
    <row r="8" spans="1:15">
      <c r="A8" s="23">
        <v>2</v>
      </c>
      <c r="B8" s="35">
        <v>13.1</v>
      </c>
      <c r="C8" s="35">
        <v>2.76</v>
      </c>
      <c r="D8" s="6">
        <f t="shared" si="0"/>
        <v>0.89032258064516123</v>
      </c>
      <c r="F8" s="24" t="s">
        <v>24</v>
      </c>
      <c r="G8" s="18">
        <f>MIN(B7:B15)</f>
        <v>13.01</v>
      </c>
      <c r="H8" s="18">
        <f>MIN(C7:C15)</f>
        <v>2.76</v>
      </c>
      <c r="J8"/>
      <c r="K8"/>
    </row>
    <row r="9" spans="1:15">
      <c r="A9" s="23">
        <v>3</v>
      </c>
      <c r="B9" s="35">
        <v>13.01</v>
      </c>
      <c r="C9" s="35">
        <v>2.78</v>
      </c>
      <c r="D9" s="6">
        <f t="shared" si="0"/>
        <v>0.89677419354838706</v>
      </c>
      <c r="J9"/>
      <c r="K9"/>
    </row>
    <row r="10" spans="1:15">
      <c r="A10" s="23">
        <v>4</v>
      </c>
      <c r="B10" s="35">
        <v>13.05</v>
      </c>
      <c r="C10" s="35">
        <v>2.81</v>
      </c>
      <c r="D10" s="6">
        <f t="shared" si="0"/>
        <v>0.90645161290322585</v>
      </c>
      <c r="J10"/>
      <c r="K10"/>
    </row>
    <row r="11" spans="1:15">
      <c r="A11" s="23">
        <v>5</v>
      </c>
      <c r="B11" s="35">
        <v>13.1</v>
      </c>
      <c r="C11" s="35">
        <v>2.84</v>
      </c>
      <c r="D11" s="6">
        <f t="shared" si="0"/>
        <v>0.91612903225806441</v>
      </c>
      <c r="F11" s="24" t="s">
        <v>21</v>
      </c>
      <c r="G11" s="19">
        <v>117.7</v>
      </c>
      <c r="H11" s="18">
        <f>G11/$J$3</f>
        <v>13.077777777777778</v>
      </c>
      <c r="J11"/>
      <c r="K11"/>
    </row>
    <row r="12" spans="1:15">
      <c r="A12" s="23">
        <v>6</v>
      </c>
      <c r="B12" s="35">
        <v>13.09</v>
      </c>
      <c r="C12" s="35">
        <v>2.86</v>
      </c>
      <c r="D12" s="6">
        <f t="shared" si="0"/>
        <v>0.92258064516129024</v>
      </c>
      <c r="J12"/>
      <c r="K12"/>
    </row>
    <row r="13" spans="1:15">
      <c r="A13" s="23">
        <v>7</v>
      </c>
      <c r="B13" s="35">
        <v>13.11</v>
      </c>
      <c r="C13" s="35">
        <v>2.78</v>
      </c>
      <c r="D13" s="6">
        <f t="shared" si="0"/>
        <v>0.89677419354838706</v>
      </c>
      <c r="J13"/>
      <c r="K13"/>
    </row>
    <row r="14" spans="1:15">
      <c r="A14" s="23">
        <v>8</v>
      </c>
      <c r="B14" s="35">
        <v>13.12</v>
      </c>
      <c r="C14" s="35">
        <v>2.83</v>
      </c>
      <c r="D14" s="6">
        <f t="shared" si="0"/>
        <v>0.91290322580645156</v>
      </c>
      <c r="J14"/>
      <c r="K14"/>
    </row>
    <row r="15" spans="1:15">
      <c r="A15" s="23">
        <v>9</v>
      </c>
      <c r="B15" s="35">
        <v>13.12</v>
      </c>
      <c r="C15" s="35">
        <v>2.8</v>
      </c>
      <c r="D15" s="6">
        <f t="shared" si="0"/>
        <v>0.90322580645161277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H3" sqref="H3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45111</v>
      </c>
      <c r="B3" s="12" t="s">
        <v>32</v>
      </c>
      <c r="C3" s="34" t="s">
        <v>25</v>
      </c>
      <c r="D3" s="12" t="s">
        <v>26</v>
      </c>
      <c r="E3" s="7" t="s">
        <v>53</v>
      </c>
      <c r="F3" s="9">
        <v>120</v>
      </c>
      <c r="G3" s="16" t="s">
        <v>54</v>
      </c>
      <c r="H3" s="16" t="s">
        <v>60</v>
      </c>
      <c r="I3" s="8"/>
      <c r="J3" s="9">
        <v>9</v>
      </c>
      <c r="K3" s="17" t="s">
        <v>55</v>
      </c>
      <c r="L3" s="17" t="s">
        <v>56</v>
      </c>
      <c r="M3" s="14">
        <v>0.6</v>
      </c>
      <c r="N3" s="14">
        <v>1.1000000000000001</v>
      </c>
      <c r="O3" s="15">
        <f>N3/$F$3</f>
        <v>9.1666666666666667E-3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13.35</v>
      </c>
      <c r="C7" s="13">
        <v>4.93</v>
      </c>
      <c r="D7" s="6" t="e">
        <f t="shared" ref="D7:D15" si="0">C7/$I$3</f>
        <v>#DIV/0!</v>
      </c>
      <c r="F7" s="24" t="s">
        <v>23</v>
      </c>
      <c r="G7" s="18">
        <f>MAX(B7:B15)</f>
        <v>13.45</v>
      </c>
      <c r="H7" s="18">
        <f>MAX(C7:C15)</f>
        <v>5.33</v>
      </c>
      <c r="J7"/>
      <c r="K7"/>
    </row>
    <row r="8" spans="1:15">
      <c r="A8" s="23">
        <v>2</v>
      </c>
      <c r="B8" s="13">
        <v>13.34</v>
      </c>
      <c r="C8" s="13">
        <v>4.72</v>
      </c>
      <c r="D8" s="6" t="e">
        <f t="shared" si="0"/>
        <v>#DIV/0!</v>
      </c>
      <c r="F8" s="24" t="s">
        <v>24</v>
      </c>
      <c r="G8" s="18">
        <f>MIN(B7:B15)</f>
        <v>13.29</v>
      </c>
      <c r="H8" s="18">
        <f>MIN(C7:C15)</f>
        <v>4.67</v>
      </c>
      <c r="J8"/>
      <c r="K8"/>
    </row>
    <row r="9" spans="1:15">
      <c r="A9" s="23">
        <v>3</v>
      </c>
      <c r="B9" s="13">
        <v>13.29</v>
      </c>
      <c r="C9" s="13">
        <v>4.91</v>
      </c>
      <c r="D9" s="6" t="e">
        <f t="shared" si="0"/>
        <v>#DIV/0!</v>
      </c>
      <c r="J9"/>
      <c r="K9"/>
    </row>
    <row r="10" spans="1:15">
      <c r="A10" s="23">
        <v>4</v>
      </c>
      <c r="B10" s="13">
        <v>13.29</v>
      </c>
      <c r="C10" s="13">
        <v>5.33</v>
      </c>
      <c r="D10" s="6" t="e">
        <f t="shared" si="0"/>
        <v>#DIV/0!</v>
      </c>
      <c r="J10"/>
      <c r="K10"/>
    </row>
    <row r="11" spans="1:15">
      <c r="A11" s="23">
        <v>5</v>
      </c>
      <c r="B11" s="13">
        <v>13.29</v>
      </c>
      <c r="C11" s="13">
        <v>5.05</v>
      </c>
      <c r="D11" s="6" t="e">
        <f t="shared" si="0"/>
        <v>#DIV/0!</v>
      </c>
      <c r="F11" s="24" t="s">
        <v>21</v>
      </c>
      <c r="G11" s="19">
        <v>119.5</v>
      </c>
      <c r="H11" s="18">
        <f>G11/$J$3</f>
        <v>13.277777777777779</v>
      </c>
      <c r="J11"/>
      <c r="K11"/>
    </row>
    <row r="12" spans="1:15">
      <c r="A12" s="23">
        <v>6</v>
      </c>
      <c r="B12" s="13">
        <v>13.38</v>
      </c>
      <c r="C12" s="13">
        <v>4.67</v>
      </c>
      <c r="D12" s="6" t="e">
        <f t="shared" si="0"/>
        <v>#DIV/0!</v>
      </c>
      <c r="J12"/>
      <c r="K12"/>
    </row>
    <row r="13" spans="1:15">
      <c r="A13" s="23">
        <v>7</v>
      </c>
      <c r="B13" s="13">
        <v>13.45</v>
      </c>
      <c r="C13" s="13">
        <v>4.72</v>
      </c>
      <c r="D13" s="6" t="e">
        <f t="shared" si="0"/>
        <v>#DIV/0!</v>
      </c>
      <c r="J13"/>
      <c r="K13"/>
    </row>
    <row r="14" spans="1:15">
      <c r="A14" s="23">
        <v>8</v>
      </c>
      <c r="B14" s="13">
        <v>13.38</v>
      </c>
      <c r="C14" s="13">
        <v>4.84</v>
      </c>
      <c r="D14" s="6" t="e">
        <f t="shared" si="0"/>
        <v>#DIV/0!</v>
      </c>
      <c r="J14"/>
      <c r="K14"/>
    </row>
    <row r="15" spans="1:15">
      <c r="A15" s="23">
        <v>9</v>
      </c>
      <c r="B15" s="13">
        <v>13.37</v>
      </c>
      <c r="C15" s="13">
        <v>4.79</v>
      </c>
      <c r="D15" s="6" t="e">
        <f t="shared" si="0"/>
        <v>#DIV/0!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H4" sqref="H4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45111</v>
      </c>
      <c r="B3" s="12" t="s">
        <v>32</v>
      </c>
      <c r="C3" s="34" t="s">
        <v>25</v>
      </c>
      <c r="D3" s="12" t="s">
        <v>26</v>
      </c>
      <c r="E3" s="7" t="s">
        <v>33</v>
      </c>
      <c r="F3" s="9">
        <v>120</v>
      </c>
      <c r="G3" s="16" t="s">
        <v>57</v>
      </c>
      <c r="H3" s="16" t="s">
        <v>61</v>
      </c>
      <c r="I3" s="8">
        <v>3.1</v>
      </c>
      <c r="J3" s="9">
        <v>9</v>
      </c>
      <c r="K3" s="17" t="s">
        <v>58</v>
      </c>
      <c r="L3" s="17" t="s">
        <v>59</v>
      </c>
      <c r="M3" s="14">
        <v>0.7</v>
      </c>
      <c r="N3" s="14">
        <v>1</v>
      </c>
      <c r="O3" s="15">
        <f>N3/$F$3</f>
        <v>8.3333333333333332E-3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13.36</v>
      </c>
      <c r="C7" s="35">
        <v>2.9</v>
      </c>
      <c r="D7" s="6">
        <f t="shared" ref="D7:D15" si="0">C7/$I$3</f>
        <v>0.93548387096774188</v>
      </c>
      <c r="F7" s="24" t="s">
        <v>23</v>
      </c>
      <c r="G7" s="18">
        <f>MAX(B7:B15)</f>
        <v>13.37</v>
      </c>
      <c r="H7" s="18">
        <f>MAX(C7:C15)</f>
        <v>2.96</v>
      </c>
      <c r="J7"/>
      <c r="K7"/>
    </row>
    <row r="8" spans="1:15">
      <c r="A8" s="23">
        <v>2</v>
      </c>
      <c r="B8" s="35">
        <v>13.34</v>
      </c>
      <c r="C8" s="35">
        <v>2.87</v>
      </c>
      <c r="D8" s="6">
        <f t="shared" si="0"/>
        <v>0.9258064516129032</v>
      </c>
      <c r="F8" s="24" t="s">
        <v>24</v>
      </c>
      <c r="G8" s="18">
        <f>MIN(B7:B15)</f>
        <v>13.33</v>
      </c>
      <c r="H8" s="18">
        <f>MIN(C7:C15)</f>
        <v>2.79</v>
      </c>
      <c r="J8"/>
      <c r="K8"/>
    </row>
    <row r="9" spans="1:15">
      <c r="A9" s="23">
        <v>3</v>
      </c>
      <c r="B9" s="35">
        <v>13.33</v>
      </c>
      <c r="C9" s="35">
        <v>2.93</v>
      </c>
      <c r="D9" s="6">
        <f t="shared" si="0"/>
        <v>0.94516129032258067</v>
      </c>
      <c r="J9"/>
      <c r="K9"/>
    </row>
    <row r="10" spans="1:15">
      <c r="A10" s="23">
        <v>4</v>
      </c>
      <c r="B10" s="35">
        <v>13.37</v>
      </c>
      <c r="C10" s="35">
        <v>2.88</v>
      </c>
      <c r="D10" s="6">
        <f t="shared" si="0"/>
        <v>0.92903225806451606</v>
      </c>
      <c r="J10"/>
      <c r="K10"/>
    </row>
    <row r="11" spans="1:15">
      <c r="A11" s="23">
        <v>5</v>
      </c>
      <c r="B11" s="35">
        <v>13.36</v>
      </c>
      <c r="C11" s="35">
        <v>2.89</v>
      </c>
      <c r="D11" s="6">
        <f t="shared" si="0"/>
        <v>0.93225806451612903</v>
      </c>
      <c r="F11" s="24" t="s">
        <v>21</v>
      </c>
      <c r="G11" s="19">
        <v>119.5</v>
      </c>
      <c r="H11" s="18">
        <f>G11/$J$3</f>
        <v>13.277777777777779</v>
      </c>
      <c r="J11"/>
      <c r="K11"/>
    </row>
    <row r="12" spans="1:15">
      <c r="A12" s="23">
        <v>6</v>
      </c>
      <c r="B12" s="35">
        <v>13.35</v>
      </c>
      <c r="C12" s="35">
        <v>2.96</v>
      </c>
      <c r="D12" s="6">
        <f t="shared" si="0"/>
        <v>0.95483870967741935</v>
      </c>
      <c r="J12"/>
      <c r="K12"/>
    </row>
    <row r="13" spans="1:15">
      <c r="A13" s="23">
        <v>7</v>
      </c>
      <c r="B13" s="35">
        <v>13.34</v>
      </c>
      <c r="C13" s="35">
        <v>2.83</v>
      </c>
      <c r="D13" s="6">
        <f t="shared" si="0"/>
        <v>0.91290322580645156</v>
      </c>
      <c r="J13"/>
      <c r="K13"/>
    </row>
    <row r="14" spans="1:15">
      <c r="A14" s="23">
        <v>8</v>
      </c>
      <c r="B14" s="35">
        <v>13.34</v>
      </c>
      <c r="C14" s="35">
        <v>2.79</v>
      </c>
      <c r="D14" s="6">
        <f t="shared" si="0"/>
        <v>0.9</v>
      </c>
      <c r="J14"/>
      <c r="K14"/>
    </row>
    <row r="15" spans="1:15">
      <c r="A15" s="23">
        <v>9</v>
      </c>
      <c r="B15" s="35">
        <v>13.37</v>
      </c>
      <c r="C15" s="35">
        <v>2.86</v>
      </c>
      <c r="D15" s="6">
        <f t="shared" si="0"/>
        <v>0.92258064516129024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IT소재 1공장(디스플레이소재)</vt:lpstr>
      <vt:lpstr>IT소재 3공장(PSAA)</vt:lpstr>
      <vt:lpstr>IT소재 6공장(LCD)</vt:lpstr>
      <vt:lpstr>IT소재 7공장(LCD)</vt:lpstr>
      <vt:lpstr>IT소재 8공장(OLED)</vt:lpstr>
      <vt:lpstr>IT소재 9공장(구LED)</vt:lpstr>
      <vt:lpstr>RO필터 1</vt:lpstr>
      <vt:lpstr>구)전지전극</vt:lpstr>
      <vt:lpstr>데이터센터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2023-07-05T00:01:06Z</dcterms:modified>
</cp:coreProperties>
</file>