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1222 화인상사(한국도로공사 산청영업소)\"/>
    </mc:Choice>
  </mc:AlternateContent>
  <bookViews>
    <workbookView xWindow="0" yWindow="0" windowWidth="23040" windowHeight="6420"/>
  </bookViews>
  <sheets>
    <sheet name="한국도로공사 산청영업소(화인상사 회수품)" sheetId="14" r:id="rId1"/>
  </sheets>
  <definedNames>
    <definedName name="_xlnm._FilterDatabase" localSheetId="0" hidden="1">'한국도로공사 산청영업소(화인상사 회수품)'!$A$3:$I$4</definedName>
  </definedNames>
  <calcPr calcId="191029"/>
</workbook>
</file>

<file path=xl/calcChain.xml><?xml version="1.0" encoding="utf-8"?>
<calcChain xmlns="http://schemas.openxmlformats.org/spreadsheetml/2006/main">
  <c r="F7" i="14" l="1"/>
  <c r="E7" i="14"/>
  <c r="F6" i="14"/>
  <c r="E6" i="14"/>
  <c r="F5" i="14"/>
  <c r="E5" i="14"/>
  <c r="I4" i="14"/>
  <c r="I7" i="14" l="1"/>
  <c r="I6" i="14"/>
  <c r="I5" i="14"/>
</calcChain>
</file>

<file path=xl/sharedStrings.xml><?xml version="1.0" encoding="utf-8"?>
<sst xmlns="http://schemas.openxmlformats.org/spreadsheetml/2006/main" count="25" uniqueCount="25">
  <si>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</si>
  <si>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</si>
  <si>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</si>
  <si>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</si>
  <si>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</si>
  <si>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</si>
  <si>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</si>
  <si>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</si>
  <si>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</si>
  <si>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</si>
  <si>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</si>
  <si>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</si>
  <si>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</si>
  <si>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</si>
  <si>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</si>
  <si>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</si>
  <si>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</si>
  <si>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</si>
  <si>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</si>
  <si>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AS</t>
    <phoneticPr fontId="19" type="noConversion"/>
  </si>
  <si>
    <t>한국도로공사 산청영업소</t>
    <phoneticPr fontId="19" type="noConversion"/>
  </si>
  <si>
    <t>회수제품</t>
    <phoneticPr fontId="19" type="noConversion"/>
  </si>
  <si>
    <t>-</t>
    <phoneticPr fontId="19" type="noConversion"/>
  </si>
  <si>
    <r>
      <t>1. 내부저항 상승으로 인한 AS요청
2. '25.12.19 설치 직후 내부저항 상승으로 화인상사(당사대리점)에서 회수
3. 전지 전압 및 내부저항 : 10.81V / 27.27m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4. 회수 전지 1EA 무상교체 진행예정</t>
    </r>
    <phoneticPr fontId="19" type="noConversion"/>
  </si>
  <si>
    <t>ESP 100-12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</si>
</sst>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295162</xdr:colOff>
      <xdr:row>8</xdr:row>
      <xdr:rowOff>2325332</xdr:rowOff>
    </xdr:from>
    <xdr:to>
      <xdr:col>8</xdr:col>
      <xdr:colOff>739810</xdr:colOff>
      <xdr:row>9</xdr:row>
      <xdr:rowOff>140185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9D4269F-A4FF-4404-92A3-90EA76DA183C}"/>
            </a:ext>
          </a:extLst>
        </xdr:cNvPr>
        <xdr:cNvSpPr txBox="1"/>
      </xdr:nvSpPr>
      <xdr:spPr>
        <a:xfrm>
          <a:off x="7475107" y="12640907"/>
          <a:ext cx="1745763" cy="41136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11</xdr:col>
      <xdr:colOff>0</xdr:colOff>
      <xdr:row>7</xdr:row>
      <xdr:rowOff>0</xdr:rowOff>
    </xdr:from>
    <xdr:to>
      <xdr:col>11</xdr:col>
      <xdr:colOff>304800</xdr:colOff>
      <xdr:row>7</xdr:row>
      <xdr:rowOff>304800</xdr:rowOff>
    </xdr:to>
    <xdr:sp macro="" textlink="">
      <xdr:nvSpPr>
        <xdr:cNvPr id="3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08AFF156-4F59-4463-AF0B-1B66779BC7B6}"/>
            </a:ext>
          </a:extLst>
        </xdr:cNvPr>
        <xdr:cNvSpPr>
          <a:spLocks noChangeAspect="1" noChangeArrowheads="1"/>
        </xdr:cNvSpPr>
      </xdr:nvSpPr>
      <xdr:spPr bwMode="auto">
        <a:xfrm>
          <a:off x="11687175" y="8524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659468</xdr:colOff>
      <xdr:row>7</xdr:row>
      <xdr:rowOff>171674</xdr:rowOff>
    </xdr:from>
    <xdr:to>
      <xdr:col>8</xdr:col>
      <xdr:colOff>1165187</xdr:colOff>
      <xdr:row>7</xdr:row>
      <xdr:rowOff>1583615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F1B4B89-7FBE-4424-958C-9D5976EC2A2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35" t="26987" r="29848" b="23475"/>
        <a:stretch/>
      </xdr:blipFill>
      <xdr:spPr>
        <a:xfrm>
          <a:off x="7125262" y="2356821"/>
          <a:ext cx="2664869" cy="1419561"/>
        </a:xfrm>
        <a:prstGeom prst="rect">
          <a:avLst/>
        </a:prstGeom>
      </xdr:spPr>
    </xdr:pic>
    <xdr:clientData/>
  </xdr:twoCellAnchor>
  <xdr:twoCellAnchor editAs="oneCell">
    <xdr:from>
      <xdr:col>1</xdr:col>
      <xdr:colOff>535939</xdr:colOff>
      <xdr:row>8</xdr:row>
      <xdr:rowOff>206123</xdr:rowOff>
    </xdr:from>
    <xdr:to>
      <xdr:col>4</xdr:col>
      <xdr:colOff>286086</xdr:colOff>
      <xdr:row>8</xdr:row>
      <xdr:rowOff>2372066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23A20C74-6AA9-4464-AFFF-A47D8F2334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206048" y="3645896"/>
          <a:ext cx="2160228" cy="3236857"/>
        </a:xfrm>
        <a:prstGeom prst="rect">
          <a:avLst/>
        </a:prstGeom>
      </xdr:spPr>
    </xdr:pic>
    <xdr:clientData/>
  </xdr:twoCellAnchor>
  <xdr:twoCellAnchor editAs="oneCell">
    <xdr:from>
      <xdr:col>6</xdr:col>
      <xdr:colOff>93458</xdr:colOff>
      <xdr:row>8</xdr:row>
      <xdr:rowOff>214592</xdr:rowOff>
    </xdr:from>
    <xdr:to>
      <xdr:col>8</xdr:col>
      <xdr:colOff>1755206</xdr:colOff>
      <xdr:row>8</xdr:row>
      <xdr:rowOff>2151529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9E72E42-233B-4C4E-BC2B-7013CA82137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596" t="14419" r="19926" b="23310"/>
        <a:stretch/>
      </xdr:blipFill>
      <xdr:spPr>
        <a:xfrm rot="16200000">
          <a:off x="7499327" y="3252605"/>
          <a:ext cx="1933127" cy="38132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"/>
  <sheetViews>
    <sheetView tabSelected="1" zoomScale="85" zoomScaleNormal="85" workbookViewId="0">
      <selection activeCell="Q8" sqref="Q8"/>
    </sheetView>
  </sheetViews>
  <sheetFormatPr defaultColWidth="9" defaultRowHeight="15.75" x14ac:dyDescent="0.3"/>
  <cols>
    <col min="1" max="1" width="14.875" style="1" customWidth="1"/>
    <col min="2" max="2" width="21.125" style="1" bestFit="1" customWidth="1"/>
    <col min="3" max="3" width="15.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2" ht="17.25" thickBot="1" x14ac:dyDescent="0.35">
      <c r="J1"/>
    </row>
    <row r="2" spans="1:12" ht="54" customHeight="1" thickBot="1" x14ac:dyDescent="0.35">
      <c r="A2" s="7" t="s">
        <v>0</v>
      </c>
      <c r="B2" s="24" t="s">
        <v>24</v>
      </c>
      <c r="C2" s="7" t="s">
        <v>14</v>
      </c>
      <c r="D2" s="31">
        <v>45999</v>
      </c>
      <c r="E2" s="32"/>
      <c r="F2" s="8" t="s">
        <v>4</v>
      </c>
      <c r="G2" s="9" t="s">
        <v>19</v>
      </c>
      <c r="H2" s="7" t="s">
        <v>5</v>
      </c>
      <c r="I2" s="8">
        <v>1</v>
      </c>
      <c r="J2"/>
      <c r="K2"/>
    </row>
    <row r="3" spans="1:12" ht="31.5" x14ac:dyDescent="0.3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/>
      <c r="K3"/>
    </row>
    <row r="4" spans="1:12" ht="16.5" x14ac:dyDescent="0.3">
      <c r="A4" s="14">
        <v>46013</v>
      </c>
      <c r="B4" s="15" t="s">
        <v>20</v>
      </c>
      <c r="C4" s="15" t="s">
        <v>21</v>
      </c>
      <c r="D4" s="10">
        <v>1</v>
      </c>
      <c r="E4" s="5">
        <v>10.81</v>
      </c>
      <c r="F4" s="6">
        <v>27.27</v>
      </c>
      <c r="G4" s="16" t="s">
        <v>22</v>
      </c>
      <c r="H4" s="6">
        <v>3.3</v>
      </c>
      <c r="I4" s="17">
        <f>F4/H4</f>
        <v>8.2636363636363637</v>
      </c>
      <c r="J4"/>
      <c r="K4"/>
    </row>
    <row r="5" spans="1:12" ht="16.5" x14ac:dyDescent="0.3">
      <c r="A5" s="33" t="s">
        <v>11</v>
      </c>
      <c r="B5" s="34"/>
      <c r="C5" s="34"/>
      <c r="D5" s="35"/>
      <c r="E5" s="18">
        <f>AVERAGE(E4:E4)</f>
        <v>10.81</v>
      </c>
      <c r="F5" s="18">
        <f>AVERAGE(F4:F4)</f>
        <v>27.27</v>
      </c>
      <c r="G5" s="22"/>
      <c r="H5" s="22"/>
      <c r="I5" s="19">
        <f>AVERAGE(I4:I4)</f>
        <v>8.2636363636363637</v>
      </c>
      <c r="J5"/>
      <c r="K5"/>
    </row>
    <row r="6" spans="1:12" ht="16.5" x14ac:dyDescent="0.3">
      <c r="A6" s="33" t="s">
        <v>12</v>
      </c>
      <c r="B6" s="34"/>
      <c r="C6" s="34"/>
      <c r="D6" s="35"/>
      <c r="E6" s="18">
        <f>MAX(E4:E4)</f>
        <v>10.81</v>
      </c>
      <c r="F6" s="18">
        <f>MAX(F4:F4)</f>
        <v>27.27</v>
      </c>
      <c r="G6" s="23"/>
      <c r="H6" s="22"/>
      <c r="I6" s="19">
        <f>MAX(I4:I4)</f>
        <v>8.2636363636363637</v>
      </c>
      <c r="J6"/>
      <c r="K6"/>
    </row>
    <row r="7" spans="1:12" ht="16.5" x14ac:dyDescent="0.3">
      <c r="A7" s="33" t="s">
        <v>13</v>
      </c>
      <c r="B7" s="34"/>
      <c r="C7" s="34"/>
      <c r="D7" s="35"/>
      <c r="E7" s="18">
        <f>MIN(E4:E4)</f>
        <v>10.81</v>
      </c>
      <c r="F7" s="18">
        <f>MIN(F4:F4)</f>
        <v>27.27</v>
      </c>
      <c r="G7" s="23"/>
      <c r="H7" s="22"/>
      <c r="I7" s="19">
        <f>MIN(I4:I4)</f>
        <v>8.2636363636363637</v>
      </c>
      <c r="J7"/>
      <c r="K7"/>
    </row>
    <row r="8" spans="1:12" ht="141" customHeight="1" x14ac:dyDescent="0.3">
      <c r="A8" s="20" t="s">
        <v>7</v>
      </c>
      <c r="B8" s="36" t="s">
        <v>23</v>
      </c>
      <c r="C8" s="37"/>
      <c r="D8" s="37"/>
      <c r="E8" s="38"/>
      <c r="F8" s="21" t="s">
        <v>8</v>
      </c>
      <c r="G8" s="25"/>
      <c r="H8" s="26"/>
      <c r="I8" s="27"/>
      <c r="J8"/>
      <c r="K8"/>
      <c r="L8"/>
    </row>
    <row r="9" spans="1:12" ht="204.75" customHeight="1" x14ac:dyDescent="0.3">
      <c r="A9" s="21" t="s">
        <v>9</v>
      </c>
      <c r="B9" s="25"/>
      <c r="C9" s="26"/>
      <c r="D9" s="26"/>
      <c r="E9" s="27"/>
      <c r="F9" s="21"/>
      <c r="G9" s="28"/>
      <c r="H9" s="29"/>
      <c r="I9" s="30"/>
      <c r="J9"/>
      <c r="K9"/>
    </row>
    <row r="10" spans="1:12" x14ac:dyDescent="0.3">
      <c r="H10" s="4"/>
    </row>
    <row r="11" spans="1:12" x14ac:dyDescent="0.3">
      <c r="H11" s="4"/>
    </row>
    <row r="12" spans="1:12" x14ac:dyDescent="0.3">
      <c r="H12" s="4"/>
    </row>
    <row r="13" spans="1:12" x14ac:dyDescent="0.3">
      <c r="H13" s="4"/>
    </row>
  </sheetData>
  <autoFilter ref="A3:I4"/>
  <mergeCells count="8">
    <mergeCell ref="B9:E9"/>
    <mergeCell ref="G9:I9"/>
    <mergeCell ref="D2:E2"/>
    <mergeCell ref="A5:D5"/>
    <mergeCell ref="A6:D6"/>
    <mergeCell ref="A7:D7"/>
    <mergeCell ref="B8:E8"/>
    <mergeCell ref="G8:I8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한국도로공사 산청영업소(화인상사 회수품)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2025-08-18T02:07:43Z</cp:lastPrinted>
  <dcterms:created xsi:type="dcterms:W3CDTF">2013-07-23T07:01:33Z</dcterms:created>
  <dcterms:modified xsi:type="dcterms:W3CDTF">2025-12-22T05:35:39Z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