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전일 제품" sheetId="3" r:id="rId1"/>
    <sheet name="신품" sheetId="4" r:id="rId2"/>
  </sheets>
  <definedNames>
    <definedName name="_xlnm._FilterDatabase" localSheetId="0" hidden="1">'전일 제품'!$A$4:$K$4</definedName>
  </definedNames>
  <calcPr calcId="162913"/>
</workbook>
</file>

<file path=xl/calcChain.xml><?xml version="1.0" encoding="utf-8"?>
<calcChain xmlns="http://schemas.openxmlformats.org/spreadsheetml/2006/main">
  <c r="P5" i="4" l="1"/>
  <c r="P4" i="4"/>
  <c r="N5" i="4"/>
  <c r="N4" i="4"/>
  <c r="N2" i="4"/>
  <c r="P5" i="3"/>
  <c r="P4" i="3"/>
  <c r="N5" i="3"/>
  <c r="N4" i="3"/>
  <c r="N2" i="3"/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<sst xmlns="http://schemas.openxmlformats.org/spreadsheetml/2006/main" count="60" uniqueCount="35">
  <si>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</si>
  <si>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</si>
  <si>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</si>
  <si>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</si>
  <si>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</si>
  <si>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</si>
  <si>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</si>
  <si>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</si>
  <si>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</si>
  <si>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</si>
  <si>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</si>
  <si>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</si>
  <si>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</si>
  <si>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</si>
  <si>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</si>
  <si>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</si>
  <si>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</si>
  <si>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</si>
  <si>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</si>
  <si>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</si>
  <si>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전일축전지상사</t>
    <phoneticPr fontId="19" type="noConversion"/>
  </si>
  <si>
    <t>미설치</t>
    <phoneticPr fontId="19" type="noConversion"/>
  </si>
  <si>
    <t>VCES740</t>
    <phoneticPr fontId="19" type="noConversion"/>
  </si>
  <si>
    <t>2023.04.14</t>
    <phoneticPr fontId="19" type="noConversion"/>
  </si>
  <si>
    <t>호남센터 신품</t>
    <phoneticPr fontId="19" type="noConversion"/>
  </si>
  <si>
    <t>VCES870</t>
    <phoneticPr fontId="19" type="noConversion"/>
  </si>
  <si>
    <t>2023.06.02</t>
    <phoneticPr fontId="19" type="noConversion"/>
  </si>
  <si>
    <t>1. 저비중으로 인한 점검 요청 
    -.대리점 내 재고로 판매 전 상태로 전체적으로 저비중
    -.공장 출고 전 기준 비중 1.280±0.005</t>
    <phoneticPr fontId="19" type="noConversion"/>
  </si>
  <si>
    <t>전체 전압</t>
    <phoneticPr fontId="19" type="noConversion"/>
  </si>
  <si>
    <t>최대 전압</t>
    <phoneticPr fontId="19" type="noConversion"/>
  </si>
  <si>
    <t>최소 전압</t>
    <phoneticPr fontId="19" type="noConversion"/>
  </si>
  <si>
    <t>최대 비중</t>
    <phoneticPr fontId="19" type="noConversion"/>
  </si>
  <si>
    <t>최소 비중</t>
    <phoneticPr fontId="19" type="noConversion"/>
  </si>
  <si>
    <t>1. 미사용 제품임에도 불구, 비중 저하로 인하여 대리점 저전류 충전후 출고하고 있어 불만 제기</t>
    <phoneticPr fontId="19" type="noConversion"/>
  </si>
  <si>
    <t>1. 저비중으로 인한 점검 요청 
    -.대리점 내 재고로 판매 전 상태로 전체적으로 저비중
    -.공장 출고 전 기준 비중 1.280±0.005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</si>
</sst>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82" formatCode="0.000000_);[Red]\(0.00000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18" fillId="0" borderId="10" xfId="42" applyNumberForma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82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464372</xdr:colOff>
      <xdr:row>30</xdr:row>
      <xdr:rowOff>91439</xdr:rowOff>
    </xdr:from>
    <xdr:to>
      <xdr:col>14</xdr:col>
      <xdr:colOff>579120</xdr:colOff>
      <xdr:row>35</xdr:row>
      <xdr:rowOff>59166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385177" y="900056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1127152</xdr:colOff>
      <xdr:row>30</xdr:row>
      <xdr:rowOff>87246</xdr:rowOff>
    </xdr:from>
    <xdr:to>
      <xdr:col>3</xdr:col>
      <xdr:colOff>494244</xdr:colOff>
      <xdr:row>31</xdr:row>
      <xdr:rowOff>2183195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2" y="86306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13130</xdr:colOff>
      <xdr:row>30</xdr:row>
      <xdr:rowOff>93810</xdr:rowOff>
    </xdr:from>
    <xdr:to>
      <xdr:col>11</xdr:col>
      <xdr:colOff>1</xdr:colOff>
      <xdr:row>32</xdr:row>
      <xdr:rowOff>8964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9483" y="8637175"/>
          <a:ext cx="5267082" cy="22011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44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10.09765625" style="3" bestFit="1" customWidth="1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9.69921875" customWidth="1"/>
  </cols>
  <sheetData>
    <row r="2" spans="1:16" ht="45.6" customHeight="1" x14ac:dyDescent="0.4">
      <c r="A2" s="7" t="s">
        <v>0</v>
      </c>
      <c r="B2" s="7" t="s">
        <v>22</v>
      </c>
      <c r="C2" s="7" t="s">
        <v>1</v>
      </c>
      <c r="D2" s="38" t="s">
        <v>23</v>
      </c>
      <c r="E2" s="39"/>
      <c r="F2" s="11" t="s">
        <v>18</v>
      </c>
      <c r="G2" s="40" t="s">
        <v>19</v>
      </c>
      <c r="H2" s="40"/>
      <c r="I2" s="40"/>
      <c r="J2" s="7" t="s">
        <v>11</v>
      </c>
      <c r="K2" s="11">
        <v>24</v>
      </c>
      <c r="M2" s="30" t="s">
        <v>28</v>
      </c>
      <c r="N2" s="31">
        <f>SUM(E5:E28)</f>
        <v>51.400000000000006</v>
      </c>
      <c r="O2" s="30"/>
      <c r="P2" s="30"/>
    </row>
    <row r="3" spans="1:16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  <c r="M3" s="30"/>
      <c r="N3" s="30"/>
      <c r="O3" s="30"/>
      <c r="P3" s="30"/>
    </row>
    <row r="4" spans="1:16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  <c r="M4" s="32" t="s">
        <v>29</v>
      </c>
      <c r="N4" s="31">
        <f>MAX(E5:E28)</f>
        <v>2.15</v>
      </c>
      <c r="O4" s="30" t="s">
        <v>31</v>
      </c>
      <c r="P4" s="33">
        <f>MAX(G5:G28)</f>
        <v>1.2526999999999999</v>
      </c>
    </row>
    <row r="5" spans="1:16" ht="17.399999999999999" customHeight="1" x14ac:dyDescent="0.4">
      <c r="A5" s="5">
        <v>45084</v>
      </c>
      <c r="B5" s="47" t="s">
        <v>20</v>
      </c>
      <c r="C5" s="50" t="s">
        <v>21</v>
      </c>
      <c r="D5" s="8">
        <v>1</v>
      </c>
      <c r="E5" s="9">
        <v>2.15</v>
      </c>
      <c r="F5" s="10">
        <v>1.2509999999999999</v>
      </c>
      <c r="G5" s="10">
        <f>$F5+0.0007*($J5-25)</f>
        <v>1.2516999999999998</v>
      </c>
      <c r="H5" s="9"/>
      <c r="I5" s="10"/>
      <c r="J5" s="18">
        <v>26</v>
      </c>
      <c r="K5" s="13"/>
      <c r="L5" s="15"/>
      <c r="M5" s="30" t="s">
        <v>30</v>
      </c>
      <c r="N5" s="31">
        <f>MIN(E5:E28)</f>
        <v>2.14</v>
      </c>
      <c r="O5" s="30" t="s">
        <v>32</v>
      </c>
      <c r="P5" s="33">
        <f>MIN(G5:G28)</f>
        <v>1.248</v>
      </c>
    </row>
    <row r="6" spans="1:16" x14ac:dyDescent="0.4">
      <c r="A6" s="5">
        <f>A5</f>
        <v>45084</v>
      </c>
      <c r="B6" s="48"/>
      <c r="C6" s="51"/>
      <c r="D6" s="8">
        <v>2</v>
      </c>
      <c r="E6" s="9">
        <v>2.14</v>
      </c>
      <c r="F6" s="10">
        <v>1.248</v>
      </c>
      <c r="G6" s="10">
        <f t="shared" ref="G6:G28" si="0">$F6+0.0007*($J6-25)</f>
        <v>1.2486999999999999</v>
      </c>
      <c r="H6" s="9"/>
      <c r="I6" s="10"/>
      <c r="J6" s="18">
        <v>26</v>
      </c>
      <c r="K6" s="13"/>
      <c r="L6" s="15"/>
    </row>
    <row r="7" spans="1:16" x14ac:dyDescent="0.4">
      <c r="A7" s="5">
        <f t="shared" ref="A7:A28" si="1">A6</f>
        <v>45084</v>
      </c>
      <c r="B7" s="48"/>
      <c r="C7" s="51"/>
      <c r="D7" s="8">
        <v>3</v>
      </c>
      <c r="E7" s="9">
        <v>2.14</v>
      </c>
      <c r="F7" s="10">
        <v>1.2490000000000001</v>
      </c>
      <c r="G7" s="10">
        <f t="shared" si="0"/>
        <v>1.2497</v>
      </c>
      <c r="H7" s="9"/>
      <c r="I7" s="10"/>
      <c r="J7" s="18">
        <v>26</v>
      </c>
      <c r="K7" s="13"/>
      <c r="L7" s="15"/>
    </row>
    <row r="8" spans="1:16" s="12" customFormat="1" x14ac:dyDescent="0.4">
      <c r="A8" s="5">
        <f t="shared" si="1"/>
        <v>45084</v>
      </c>
      <c r="B8" s="48"/>
      <c r="C8" s="51"/>
      <c r="D8" s="8">
        <v>4</v>
      </c>
      <c r="E8" s="9">
        <v>2.15</v>
      </c>
      <c r="F8" s="10">
        <v>1.252</v>
      </c>
      <c r="G8" s="10">
        <f t="shared" si="0"/>
        <v>1.2526999999999999</v>
      </c>
      <c r="H8" s="9"/>
      <c r="I8" s="10"/>
      <c r="J8" s="18">
        <v>26</v>
      </c>
      <c r="K8" s="13"/>
      <c r="L8" s="15"/>
    </row>
    <row r="9" spans="1:16" x14ac:dyDescent="0.4">
      <c r="A9" s="5">
        <f t="shared" si="1"/>
        <v>45084</v>
      </c>
      <c r="B9" s="48"/>
      <c r="C9" s="51"/>
      <c r="D9" s="8">
        <v>5</v>
      </c>
      <c r="E9" s="9">
        <v>2.14</v>
      </c>
      <c r="F9" s="10">
        <v>1.248</v>
      </c>
      <c r="G9" s="14">
        <f t="shared" si="0"/>
        <v>1.2486999999999999</v>
      </c>
      <c r="H9" s="9"/>
      <c r="I9" s="10"/>
      <c r="J9" s="18">
        <v>26</v>
      </c>
      <c r="K9" s="13"/>
      <c r="L9" s="15"/>
    </row>
    <row r="10" spans="1:16" x14ac:dyDescent="0.4">
      <c r="A10" s="5">
        <f t="shared" si="1"/>
        <v>45084</v>
      </c>
      <c r="B10" s="48"/>
      <c r="C10" s="51"/>
      <c r="D10" s="8">
        <v>6</v>
      </c>
      <c r="E10" s="27">
        <v>2.15</v>
      </c>
      <c r="F10" s="28">
        <v>1.252</v>
      </c>
      <c r="G10" s="28">
        <f t="shared" si="0"/>
        <v>1.2526999999999999</v>
      </c>
      <c r="H10" s="27"/>
      <c r="I10" s="28"/>
      <c r="J10" s="29">
        <v>26</v>
      </c>
      <c r="K10" s="13"/>
      <c r="L10" s="15"/>
    </row>
    <row r="11" spans="1:16" x14ac:dyDescent="0.4">
      <c r="A11" s="5">
        <f t="shared" si="1"/>
        <v>45084</v>
      </c>
      <c r="B11" s="48"/>
      <c r="C11" s="51"/>
      <c r="D11" s="8">
        <v>7</v>
      </c>
      <c r="E11" s="9">
        <v>2.14</v>
      </c>
      <c r="F11" s="10">
        <v>1.248</v>
      </c>
      <c r="G11" s="10">
        <f t="shared" si="0"/>
        <v>1.2486999999999999</v>
      </c>
      <c r="H11" s="9"/>
      <c r="I11" s="10"/>
      <c r="J11" s="18">
        <v>26</v>
      </c>
      <c r="K11" s="13"/>
      <c r="L11" s="15"/>
    </row>
    <row r="12" spans="1:16" x14ac:dyDescent="0.4">
      <c r="A12" s="5">
        <f t="shared" si="1"/>
        <v>45084</v>
      </c>
      <c r="B12" s="48"/>
      <c r="C12" s="51"/>
      <c r="D12" s="8">
        <v>8</v>
      </c>
      <c r="E12" s="9">
        <v>2.15</v>
      </c>
      <c r="F12" s="10">
        <v>1.252</v>
      </c>
      <c r="G12" s="10">
        <f t="shared" si="0"/>
        <v>1.2526999999999999</v>
      </c>
      <c r="H12" s="9"/>
      <c r="I12" s="10"/>
      <c r="J12" s="18">
        <v>26</v>
      </c>
      <c r="K12" s="13"/>
      <c r="L12" s="15"/>
    </row>
    <row r="13" spans="1:16" x14ac:dyDescent="0.4">
      <c r="A13" s="5">
        <f t="shared" si="1"/>
        <v>45084</v>
      </c>
      <c r="B13" s="48"/>
      <c r="C13" s="51"/>
      <c r="D13" s="8">
        <v>9</v>
      </c>
      <c r="E13" s="9">
        <v>2.14</v>
      </c>
      <c r="F13" s="14">
        <v>1.25</v>
      </c>
      <c r="G13" s="14">
        <f t="shared" si="0"/>
        <v>1.2506999999999999</v>
      </c>
      <c r="H13" s="9"/>
      <c r="I13" s="10"/>
      <c r="J13" s="18">
        <v>26</v>
      </c>
      <c r="K13" s="13"/>
      <c r="L13" s="15"/>
    </row>
    <row r="14" spans="1:16" x14ac:dyDescent="0.4">
      <c r="A14" s="5">
        <f t="shared" si="1"/>
        <v>45084</v>
      </c>
      <c r="B14" s="48"/>
      <c r="C14" s="51"/>
      <c r="D14" s="8">
        <v>10</v>
      </c>
      <c r="E14" s="9">
        <v>2.14</v>
      </c>
      <c r="F14" s="10">
        <v>1.2490000000000001</v>
      </c>
      <c r="G14" s="10">
        <f t="shared" si="0"/>
        <v>1.2497</v>
      </c>
      <c r="H14" s="9"/>
      <c r="I14" s="10"/>
      <c r="J14" s="18">
        <v>26</v>
      </c>
      <c r="K14" s="13"/>
      <c r="L14" s="15"/>
    </row>
    <row r="15" spans="1:16" x14ac:dyDescent="0.4">
      <c r="A15" s="5">
        <f t="shared" si="1"/>
        <v>45084</v>
      </c>
      <c r="B15" s="48"/>
      <c r="C15" s="51"/>
      <c r="D15" s="8">
        <v>11</v>
      </c>
      <c r="E15" s="9">
        <v>2.14</v>
      </c>
      <c r="F15" s="10">
        <v>1.2490000000000001</v>
      </c>
      <c r="G15" s="10">
        <f t="shared" si="0"/>
        <v>1.2497</v>
      </c>
      <c r="H15" s="9"/>
      <c r="I15" s="10"/>
      <c r="J15" s="18">
        <v>26</v>
      </c>
      <c r="K15" s="13"/>
      <c r="L15" s="15"/>
    </row>
    <row r="16" spans="1:16" x14ac:dyDescent="0.4">
      <c r="A16" s="5">
        <f t="shared" si="1"/>
        <v>45084</v>
      </c>
      <c r="B16" s="48"/>
      <c r="C16" s="51"/>
      <c r="D16" s="8">
        <v>12</v>
      </c>
      <c r="E16" s="9">
        <v>2.14</v>
      </c>
      <c r="F16" s="10">
        <v>1.248</v>
      </c>
      <c r="G16" s="10">
        <f t="shared" si="0"/>
        <v>1.248</v>
      </c>
      <c r="H16" s="9"/>
      <c r="I16" s="10"/>
      <c r="J16" s="18">
        <v>25</v>
      </c>
      <c r="K16" s="13"/>
      <c r="L16" s="15"/>
    </row>
    <row r="17" spans="1:14" x14ac:dyDescent="0.4">
      <c r="A17" s="5">
        <f t="shared" si="1"/>
        <v>45084</v>
      </c>
      <c r="B17" s="48"/>
      <c r="C17" s="51"/>
      <c r="D17" s="8">
        <v>13</v>
      </c>
      <c r="E17" s="9">
        <v>2.14</v>
      </c>
      <c r="F17" s="10">
        <v>1.248</v>
      </c>
      <c r="G17" s="10">
        <f t="shared" si="0"/>
        <v>1.2486999999999999</v>
      </c>
      <c r="H17" s="9"/>
      <c r="I17" s="10"/>
      <c r="J17" s="18">
        <v>26</v>
      </c>
      <c r="K17" s="13"/>
      <c r="L17" s="15"/>
    </row>
    <row r="18" spans="1:14" x14ac:dyDescent="0.4">
      <c r="A18" s="5">
        <f t="shared" si="1"/>
        <v>45084</v>
      </c>
      <c r="B18" s="48"/>
      <c r="C18" s="51"/>
      <c r="D18" s="8">
        <v>14</v>
      </c>
      <c r="E18" s="9">
        <v>2.14</v>
      </c>
      <c r="F18" s="10">
        <v>1.2490000000000001</v>
      </c>
      <c r="G18" s="10">
        <f t="shared" si="0"/>
        <v>1.2497</v>
      </c>
      <c r="H18" s="9"/>
      <c r="I18" s="10"/>
      <c r="J18" s="18">
        <v>26</v>
      </c>
      <c r="K18" s="13"/>
      <c r="L18" s="15"/>
    </row>
    <row r="19" spans="1:14" s="12" customFormat="1" x14ac:dyDescent="0.4">
      <c r="A19" s="5">
        <f t="shared" si="1"/>
        <v>45084</v>
      </c>
      <c r="B19" s="48"/>
      <c r="C19" s="51"/>
      <c r="D19" s="8">
        <v>15</v>
      </c>
      <c r="E19" s="9">
        <v>2.14</v>
      </c>
      <c r="F19" s="10">
        <v>1.25</v>
      </c>
      <c r="G19" s="10">
        <f t="shared" si="0"/>
        <v>1.2506999999999999</v>
      </c>
      <c r="H19" s="19"/>
      <c r="I19" s="14"/>
      <c r="J19" s="18">
        <v>26</v>
      </c>
      <c r="K19" s="13"/>
      <c r="L19" s="15"/>
    </row>
    <row r="20" spans="1:14" x14ac:dyDescent="0.4">
      <c r="A20" s="5">
        <f t="shared" si="1"/>
        <v>45084</v>
      </c>
      <c r="B20" s="48"/>
      <c r="C20" s="51"/>
      <c r="D20" s="8">
        <v>16</v>
      </c>
      <c r="E20" s="9">
        <v>2.14</v>
      </c>
      <c r="F20" s="14">
        <v>1.25</v>
      </c>
      <c r="G20" s="14">
        <f t="shared" si="0"/>
        <v>1.2506999999999999</v>
      </c>
      <c r="H20" s="9"/>
      <c r="I20" s="10"/>
      <c r="J20" s="18">
        <v>26</v>
      </c>
      <c r="K20" s="13"/>
      <c r="L20" s="15"/>
    </row>
    <row r="21" spans="1:14" x14ac:dyDescent="0.4">
      <c r="A21" s="5">
        <f t="shared" si="1"/>
        <v>45084</v>
      </c>
      <c r="B21" s="48"/>
      <c r="C21" s="51"/>
      <c r="D21" s="8">
        <v>17</v>
      </c>
      <c r="E21" s="9">
        <v>2.14</v>
      </c>
      <c r="F21" s="10">
        <v>1.2490000000000001</v>
      </c>
      <c r="G21" s="10">
        <f t="shared" si="0"/>
        <v>1.2497</v>
      </c>
      <c r="H21" s="9"/>
      <c r="I21" s="10"/>
      <c r="J21" s="18">
        <v>26</v>
      </c>
      <c r="K21" s="13"/>
      <c r="L21" s="15"/>
    </row>
    <row r="22" spans="1:14" x14ac:dyDescent="0.4">
      <c r="A22" s="5">
        <f t="shared" si="1"/>
        <v>45084</v>
      </c>
      <c r="B22" s="48"/>
      <c r="C22" s="51"/>
      <c r="D22" s="8">
        <v>18</v>
      </c>
      <c r="E22" s="24">
        <v>2.14</v>
      </c>
      <c r="F22" s="25">
        <v>1.248</v>
      </c>
      <c r="G22" s="25">
        <f t="shared" si="0"/>
        <v>1.248</v>
      </c>
      <c r="H22" s="24"/>
      <c r="I22" s="25"/>
      <c r="J22" s="26">
        <v>25</v>
      </c>
      <c r="K22" s="13"/>
      <c r="L22" s="15"/>
    </row>
    <row r="23" spans="1:14" x14ac:dyDescent="0.4">
      <c r="A23" s="5">
        <f t="shared" si="1"/>
        <v>45084</v>
      </c>
      <c r="B23" s="48"/>
      <c r="C23" s="51"/>
      <c r="D23" s="8">
        <v>19</v>
      </c>
      <c r="E23" s="9">
        <v>2.14</v>
      </c>
      <c r="F23" s="10">
        <v>1.25</v>
      </c>
      <c r="G23" s="14">
        <f t="shared" si="0"/>
        <v>1.2506999999999999</v>
      </c>
      <c r="H23" s="9"/>
      <c r="I23" s="10"/>
      <c r="J23" s="18">
        <v>26</v>
      </c>
      <c r="K23" s="13"/>
      <c r="L23" s="15"/>
    </row>
    <row r="24" spans="1:14" x14ac:dyDescent="0.4">
      <c r="A24" s="5">
        <f t="shared" si="1"/>
        <v>45084</v>
      </c>
      <c r="B24" s="48"/>
      <c r="C24" s="51"/>
      <c r="D24" s="8">
        <v>20</v>
      </c>
      <c r="E24" s="9">
        <v>2.14</v>
      </c>
      <c r="F24" s="10">
        <v>1.2490000000000001</v>
      </c>
      <c r="G24" s="10">
        <f t="shared" si="0"/>
        <v>1.2490000000000001</v>
      </c>
      <c r="H24" s="9"/>
      <c r="I24" s="10"/>
      <c r="J24" s="18">
        <v>25</v>
      </c>
      <c r="K24" s="13"/>
      <c r="L24" s="15"/>
    </row>
    <row r="25" spans="1:14" x14ac:dyDescent="0.4">
      <c r="A25" s="5">
        <f t="shared" si="1"/>
        <v>45084</v>
      </c>
      <c r="B25" s="48"/>
      <c r="C25" s="51"/>
      <c r="D25" s="8">
        <v>21</v>
      </c>
      <c r="E25" s="9">
        <v>2.14</v>
      </c>
      <c r="F25" s="10">
        <v>1.2490000000000001</v>
      </c>
      <c r="G25" s="10">
        <f t="shared" si="0"/>
        <v>1.2497</v>
      </c>
      <c r="H25" s="9"/>
      <c r="I25" s="10"/>
      <c r="J25" s="18">
        <v>26</v>
      </c>
      <c r="K25" s="13"/>
      <c r="L25" s="15"/>
      <c r="M25" s="17"/>
      <c r="N25" s="15"/>
    </row>
    <row r="26" spans="1:14" x14ac:dyDescent="0.4">
      <c r="A26" s="5">
        <f t="shared" si="1"/>
        <v>45084</v>
      </c>
      <c r="B26" s="48"/>
      <c r="C26" s="51"/>
      <c r="D26" s="8">
        <v>22</v>
      </c>
      <c r="E26" s="9">
        <v>2.14</v>
      </c>
      <c r="F26" s="10">
        <v>1.2490000000000001</v>
      </c>
      <c r="G26" s="10">
        <f t="shared" si="0"/>
        <v>1.2497</v>
      </c>
      <c r="H26" s="9"/>
      <c r="I26" s="10"/>
      <c r="J26" s="18">
        <v>26</v>
      </c>
      <c r="K26" s="13"/>
      <c r="L26" s="15"/>
      <c r="M26" s="17"/>
      <c r="N26" s="15"/>
    </row>
    <row r="27" spans="1:14" x14ac:dyDescent="0.4">
      <c r="A27" s="5">
        <f t="shared" si="1"/>
        <v>45084</v>
      </c>
      <c r="B27" s="48"/>
      <c r="C27" s="51"/>
      <c r="D27" s="8">
        <v>23</v>
      </c>
      <c r="E27" s="9">
        <v>2.14</v>
      </c>
      <c r="F27" s="10">
        <v>1.2490000000000001</v>
      </c>
      <c r="G27" s="10">
        <f t="shared" si="0"/>
        <v>1.2497</v>
      </c>
      <c r="H27" s="9"/>
      <c r="I27" s="10"/>
      <c r="J27" s="18">
        <v>26</v>
      </c>
      <c r="K27" s="13"/>
      <c r="L27" s="15"/>
    </row>
    <row r="28" spans="1:14" x14ac:dyDescent="0.4">
      <c r="A28" s="5">
        <f t="shared" si="1"/>
        <v>45084</v>
      </c>
      <c r="B28" s="49"/>
      <c r="C28" s="52"/>
      <c r="D28" s="8">
        <v>24</v>
      </c>
      <c r="E28" s="9">
        <v>2.14</v>
      </c>
      <c r="F28" s="10">
        <v>1.25</v>
      </c>
      <c r="G28" s="14">
        <f t="shared" si="0"/>
        <v>1.2506999999999999</v>
      </c>
      <c r="H28" s="9"/>
      <c r="I28" s="10"/>
      <c r="J28" s="18">
        <v>26</v>
      </c>
      <c r="K28" s="13"/>
      <c r="L28" s="15"/>
    </row>
    <row r="30" spans="1:14" ht="146.4" customHeight="1" x14ac:dyDescent="0.4">
      <c r="A30" s="5" t="s">
        <v>12</v>
      </c>
      <c r="B30" s="41" t="s">
        <v>34</v>
      </c>
      <c r="C30" s="42"/>
      <c r="D30" s="42"/>
      <c r="E30" s="43"/>
      <c r="F30" s="16" t="s">
        <v>16</v>
      </c>
      <c r="G30" s="44" t="s">
        <v>33</v>
      </c>
      <c r="H30" s="45"/>
      <c r="I30" s="45"/>
      <c r="J30" s="45"/>
      <c r="K30" s="46"/>
    </row>
    <row r="31" spans="1:14" ht="7.95" customHeight="1" x14ac:dyDescent="0.4"/>
    <row r="32" spans="1:14" ht="172.2" customHeight="1" x14ac:dyDescent="0.4">
      <c r="A32" s="11" t="s">
        <v>8</v>
      </c>
      <c r="B32" s="34"/>
      <c r="C32" s="34"/>
      <c r="D32" s="34"/>
      <c r="E32" s="34"/>
      <c r="F32" s="11" t="s">
        <v>9</v>
      </c>
      <c r="G32" s="35"/>
      <c r="H32" s="36"/>
      <c r="I32" s="36"/>
      <c r="J32" s="36"/>
      <c r="K32" s="37"/>
    </row>
    <row r="44" spans="5:5" x14ac:dyDescent="0.4">
      <c r="E44" s="53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scale="43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32"/>
  <sheetViews>
    <sheetView zoomScale="85" zoomScaleNormal="85" workbookViewId="0">
      <selection activeCell="P11" sqref="P11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9.69921875" customWidth="1"/>
  </cols>
  <sheetData>
    <row r="2" spans="1:16" ht="45.6" customHeight="1" x14ac:dyDescent="0.4">
      <c r="A2" s="22" t="s">
        <v>0</v>
      </c>
      <c r="B2" s="22" t="s">
        <v>25</v>
      </c>
      <c r="C2" s="22" t="s">
        <v>1</v>
      </c>
      <c r="D2" s="38" t="s">
        <v>26</v>
      </c>
      <c r="E2" s="39"/>
      <c r="F2" s="23" t="s">
        <v>18</v>
      </c>
      <c r="G2" s="40" t="s">
        <v>19</v>
      </c>
      <c r="H2" s="40"/>
      <c r="I2" s="40"/>
      <c r="J2" s="22" t="s">
        <v>11</v>
      </c>
      <c r="K2" s="23">
        <v>24</v>
      </c>
      <c r="M2" s="30" t="s">
        <v>28</v>
      </c>
      <c r="N2" s="31">
        <f>SUM(E5:E28)</f>
        <v>51.120000000000012</v>
      </c>
      <c r="O2" s="30"/>
      <c r="P2" s="30"/>
    </row>
    <row r="3" spans="1:16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  <c r="M3" s="30"/>
      <c r="N3" s="30"/>
      <c r="O3" s="30"/>
      <c r="P3" s="30"/>
    </row>
    <row r="4" spans="1:16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  <c r="M4" s="32" t="s">
        <v>29</v>
      </c>
      <c r="N4" s="31">
        <f>MAX(E5:E28)</f>
        <v>2.13</v>
      </c>
      <c r="O4" s="30" t="s">
        <v>31</v>
      </c>
      <c r="P4" s="33">
        <f>MAX(G5:G28)</f>
        <v>1.2836999999999998</v>
      </c>
    </row>
    <row r="5" spans="1:16" ht="17.399999999999999" customHeight="1" x14ac:dyDescent="0.4">
      <c r="A5" s="5">
        <v>45085</v>
      </c>
      <c r="B5" s="47" t="s">
        <v>24</v>
      </c>
      <c r="C5" s="50"/>
      <c r="D5" s="8">
        <v>1</v>
      </c>
      <c r="E5" s="9">
        <v>2.13</v>
      </c>
      <c r="F5" s="10">
        <v>1.2809999999999999</v>
      </c>
      <c r="G5" s="10">
        <f>$F5+0.0007*($J5-25)</f>
        <v>1.2816999999999998</v>
      </c>
      <c r="H5" s="9"/>
      <c r="I5" s="10"/>
      <c r="J5" s="18">
        <v>26</v>
      </c>
      <c r="K5" s="13"/>
      <c r="M5" s="30" t="s">
        <v>30</v>
      </c>
      <c r="N5" s="31">
        <f>MIN(E5:E28)</f>
        <v>2.13</v>
      </c>
      <c r="O5" s="30" t="s">
        <v>32</v>
      </c>
      <c r="P5" s="33">
        <f>MIN(G5:G28)</f>
        <v>1.2806999999999999</v>
      </c>
    </row>
    <row r="6" spans="1:16" x14ac:dyDescent="0.4">
      <c r="A6" s="5">
        <f>A5</f>
        <v>45085</v>
      </c>
      <c r="B6" s="48"/>
      <c r="C6" s="51"/>
      <c r="D6" s="8">
        <v>2</v>
      </c>
      <c r="E6" s="9">
        <v>2.13</v>
      </c>
      <c r="F6" s="10">
        <v>1.2809999999999999</v>
      </c>
      <c r="G6" s="10">
        <f t="shared" ref="G6:G28" si="0">$F6+0.0007*($J6-25)</f>
        <v>1.2816999999999998</v>
      </c>
      <c r="H6" s="9"/>
      <c r="I6" s="10"/>
      <c r="J6" s="18">
        <v>26</v>
      </c>
      <c r="K6" s="13"/>
      <c r="L6" s="15"/>
    </row>
    <row r="7" spans="1:16" x14ac:dyDescent="0.4">
      <c r="A7" s="5">
        <f t="shared" ref="A7:A28" si="1">A6</f>
        <v>45085</v>
      </c>
      <c r="B7" s="48"/>
      <c r="C7" s="51"/>
      <c r="D7" s="8">
        <v>3</v>
      </c>
      <c r="E7" s="9">
        <v>2.13</v>
      </c>
      <c r="F7" s="10">
        <v>1.2809999999999999</v>
      </c>
      <c r="G7" s="10">
        <f t="shared" si="0"/>
        <v>1.2816999999999998</v>
      </c>
      <c r="H7" s="9"/>
      <c r="I7" s="10"/>
      <c r="J7" s="18">
        <v>26</v>
      </c>
      <c r="K7" s="13"/>
      <c r="L7" s="15"/>
    </row>
    <row r="8" spans="1:16" s="12" customFormat="1" x14ac:dyDescent="0.4">
      <c r="A8" s="5">
        <f t="shared" si="1"/>
        <v>45085</v>
      </c>
      <c r="B8" s="48"/>
      <c r="C8" s="51"/>
      <c r="D8" s="8">
        <v>4</v>
      </c>
      <c r="E8" s="9">
        <v>2.13</v>
      </c>
      <c r="F8" s="10">
        <v>1.2809999999999999</v>
      </c>
      <c r="G8" s="10">
        <f t="shared" si="0"/>
        <v>1.2816999999999998</v>
      </c>
      <c r="H8" s="9"/>
      <c r="I8" s="10"/>
      <c r="J8" s="18">
        <v>26</v>
      </c>
      <c r="K8" s="13"/>
      <c r="L8" s="15"/>
    </row>
    <row r="9" spans="1:16" x14ac:dyDescent="0.4">
      <c r="A9" s="5">
        <f t="shared" si="1"/>
        <v>45085</v>
      </c>
      <c r="B9" s="48"/>
      <c r="C9" s="51"/>
      <c r="D9" s="8">
        <v>5</v>
      </c>
      <c r="E9" s="24">
        <v>2.13</v>
      </c>
      <c r="F9" s="25">
        <v>1.28</v>
      </c>
      <c r="G9" s="25">
        <f t="shared" si="0"/>
        <v>1.2806999999999999</v>
      </c>
      <c r="H9" s="24"/>
      <c r="I9" s="25"/>
      <c r="J9" s="26">
        <v>26</v>
      </c>
      <c r="K9" s="13"/>
      <c r="L9" s="15"/>
    </row>
    <row r="10" spans="1:16" x14ac:dyDescent="0.4">
      <c r="A10" s="5">
        <f t="shared" si="1"/>
        <v>45085</v>
      </c>
      <c r="B10" s="48"/>
      <c r="C10" s="51"/>
      <c r="D10" s="8">
        <v>6</v>
      </c>
      <c r="E10" s="9">
        <v>2.13</v>
      </c>
      <c r="F10" s="10">
        <v>1.282</v>
      </c>
      <c r="G10" s="10">
        <f t="shared" si="0"/>
        <v>1.2827</v>
      </c>
      <c r="H10" s="9"/>
      <c r="I10" s="10"/>
      <c r="J10" s="18">
        <v>26</v>
      </c>
      <c r="K10" s="13"/>
      <c r="L10" s="15"/>
    </row>
    <row r="11" spans="1:16" x14ac:dyDescent="0.4">
      <c r="A11" s="5">
        <f t="shared" si="1"/>
        <v>45085</v>
      </c>
      <c r="B11" s="48"/>
      <c r="C11" s="51"/>
      <c r="D11" s="8">
        <v>7</v>
      </c>
      <c r="E11" s="9">
        <v>2.13</v>
      </c>
      <c r="F11" s="10">
        <v>1.282</v>
      </c>
      <c r="G11" s="10">
        <f t="shared" si="0"/>
        <v>1.2827</v>
      </c>
      <c r="H11" s="9"/>
      <c r="I11" s="10"/>
      <c r="J11" s="18">
        <v>26</v>
      </c>
      <c r="K11" s="13"/>
      <c r="L11" s="15"/>
    </row>
    <row r="12" spans="1:16" x14ac:dyDescent="0.4">
      <c r="A12" s="5">
        <f t="shared" si="1"/>
        <v>45085</v>
      </c>
      <c r="B12" s="48"/>
      <c r="C12" s="51"/>
      <c r="D12" s="8">
        <v>8</v>
      </c>
      <c r="E12" s="9">
        <v>2.13</v>
      </c>
      <c r="F12" s="10">
        <v>1.2809999999999999</v>
      </c>
      <c r="G12" s="10">
        <f t="shared" si="0"/>
        <v>1.2816999999999998</v>
      </c>
      <c r="H12" s="9"/>
      <c r="I12" s="10"/>
      <c r="J12" s="18">
        <v>26</v>
      </c>
      <c r="K12" s="13"/>
      <c r="L12" s="15"/>
    </row>
    <row r="13" spans="1:16" x14ac:dyDescent="0.4">
      <c r="A13" s="5">
        <f t="shared" si="1"/>
        <v>45085</v>
      </c>
      <c r="B13" s="48"/>
      <c r="C13" s="51"/>
      <c r="D13" s="8">
        <v>9</v>
      </c>
      <c r="E13" s="9">
        <v>2.13</v>
      </c>
      <c r="F13" s="14">
        <v>1.282</v>
      </c>
      <c r="G13" s="14">
        <f t="shared" si="0"/>
        <v>1.2827</v>
      </c>
      <c r="H13" s="9"/>
      <c r="I13" s="10"/>
      <c r="J13" s="18">
        <v>26</v>
      </c>
      <c r="K13" s="13"/>
      <c r="L13" s="15"/>
    </row>
    <row r="14" spans="1:16" x14ac:dyDescent="0.4">
      <c r="A14" s="5">
        <f t="shared" si="1"/>
        <v>45085</v>
      </c>
      <c r="B14" s="48"/>
      <c r="C14" s="51"/>
      <c r="D14" s="8">
        <v>10</v>
      </c>
      <c r="E14" s="9">
        <v>2.13</v>
      </c>
      <c r="F14" s="10">
        <v>1.282</v>
      </c>
      <c r="G14" s="10">
        <f t="shared" si="0"/>
        <v>1.2827</v>
      </c>
      <c r="H14" s="9"/>
      <c r="I14" s="10"/>
      <c r="J14" s="18">
        <v>26</v>
      </c>
      <c r="K14" s="13"/>
      <c r="L14" s="15"/>
    </row>
    <row r="15" spans="1:16" x14ac:dyDescent="0.4">
      <c r="A15" s="5">
        <f t="shared" si="1"/>
        <v>45085</v>
      </c>
      <c r="B15" s="48"/>
      <c r="C15" s="51"/>
      <c r="D15" s="8">
        <v>11</v>
      </c>
      <c r="E15" s="9">
        <v>2.13</v>
      </c>
      <c r="F15" s="10">
        <v>1.2809999999999999</v>
      </c>
      <c r="G15" s="10">
        <f t="shared" si="0"/>
        <v>1.2816999999999998</v>
      </c>
      <c r="H15" s="9"/>
      <c r="I15" s="10"/>
      <c r="J15" s="18">
        <v>26</v>
      </c>
      <c r="K15" s="13"/>
      <c r="L15" s="15"/>
    </row>
    <row r="16" spans="1:16" x14ac:dyDescent="0.4">
      <c r="A16" s="5">
        <f t="shared" si="1"/>
        <v>45085</v>
      </c>
      <c r="B16" s="48"/>
      <c r="C16" s="51"/>
      <c r="D16" s="8">
        <v>12</v>
      </c>
      <c r="E16" s="9">
        <v>2.13</v>
      </c>
      <c r="F16" s="10">
        <v>1.282</v>
      </c>
      <c r="G16" s="10">
        <f t="shared" si="0"/>
        <v>1.2827</v>
      </c>
      <c r="H16" s="9"/>
      <c r="I16" s="10"/>
      <c r="J16" s="18">
        <v>26</v>
      </c>
      <c r="K16" s="13"/>
      <c r="L16" s="15"/>
    </row>
    <row r="17" spans="1:14" x14ac:dyDescent="0.4">
      <c r="A17" s="5">
        <f t="shared" si="1"/>
        <v>45085</v>
      </c>
      <c r="B17" s="48"/>
      <c r="C17" s="51"/>
      <c r="D17" s="8">
        <v>13</v>
      </c>
      <c r="E17" s="27">
        <v>2.13</v>
      </c>
      <c r="F17" s="28">
        <v>1.2829999999999999</v>
      </c>
      <c r="G17" s="28">
        <f t="shared" si="0"/>
        <v>1.2836999999999998</v>
      </c>
      <c r="H17" s="27"/>
      <c r="I17" s="28"/>
      <c r="J17" s="29">
        <v>26</v>
      </c>
      <c r="K17" s="13"/>
      <c r="L17" s="15"/>
    </row>
    <row r="18" spans="1:14" x14ac:dyDescent="0.4">
      <c r="A18" s="5">
        <f t="shared" si="1"/>
        <v>45085</v>
      </c>
      <c r="B18" s="48"/>
      <c r="C18" s="51"/>
      <c r="D18" s="8">
        <v>14</v>
      </c>
      <c r="E18" s="9">
        <v>2.13</v>
      </c>
      <c r="F18" s="10">
        <v>1.2809999999999999</v>
      </c>
      <c r="G18" s="10">
        <f t="shared" si="0"/>
        <v>1.2816999999999998</v>
      </c>
      <c r="H18" s="9"/>
      <c r="I18" s="10"/>
      <c r="J18" s="18">
        <v>26</v>
      </c>
      <c r="K18" s="13"/>
      <c r="L18" s="15"/>
    </row>
    <row r="19" spans="1:14" s="12" customFormat="1" x14ac:dyDescent="0.4">
      <c r="A19" s="5">
        <f t="shared" si="1"/>
        <v>45085</v>
      </c>
      <c r="B19" s="48"/>
      <c r="C19" s="51"/>
      <c r="D19" s="8">
        <v>15</v>
      </c>
      <c r="E19" s="9">
        <v>2.13</v>
      </c>
      <c r="F19" s="10">
        <v>1.282</v>
      </c>
      <c r="G19" s="10">
        <f t="shared" si="0"/>
        <v>1.2827</v>
      </c>
      <c r="H19" s="19"/>
      <c r="I19" s="14"/>
      <c r="J19" s="18">
        <v>26</v>
      </c>
      <c r="K19" s="13"/>
      <c r="L19" s="15"/>
    </row>
    <row r="20" spans="1:14" x14ac:dyDescent="0.4">
      <c r="A20" s="5">
        <f t="shared" si="1"/>
        <v>45085</v>
      </c>
      <c r="B20" s="48"/>
      <c r="C20" s="51"/>
      <c r="D20" s="8">
        <v>16</v>
      </c>
      <c r="E20" s="9">
        <v>2.13</v>
      </c>
      <c r="F20" s="14">
        <v>1.2809999999999999</v>
      </c>
      <c r="G20" s="14">
        <f t="shared" si="0"/>
        <v>1.2816999999999998</v>
      </c>
      <c r="H20" s="9"/>
      <c r="I20" s="10"/>
      <c r="J20" s="18">
        <v>26</v>
      </c>
      <c r="K20" s="13"/>
      <c r="L20" s="15"/>
    </row>
    <row r="21" spans="1:14" x14ac:dyDescent="0.4">
      <c r="A21" s="5">
        <f t="shared" si="1"/>
        <v>45085</v>
      </c>
      <c r="B21" s="48"/>
      <c r="C21" s="51"/>
      <c r="D21" s="8">
        <v>17</v>
      </c>
      <c r="E21" s="9">
        <v>2.13</v>
      </c>
      <c r="F21" s="10">
        <v>1.2809999999999999</v>
      </c>
      <c r="G21" s="10">
        <f t="shared" si="0"/>
        <v>1.2816999999999998</v>
      </c>
      <c r="H21" s="9"/>
      <c r="I21" s="10"/>
      <c r="J21" s="18">
        <v>26</v>
      </c>
      <c r="K21" s="13"/>
      <c r="L21" s="15"/>
    </row>
    <row r="22" spans="1:14" x14ac:dyDescent="0.4">
      <c r="A22" s="5">
        <f t="shared" si="1"/>
        <v>45085</v>
      </c>
      <c r="B22" s="48"/>
      <c r="C22" s="51"/>
      <c r="D22" s="8">
        <v>18</v>
      </c>
      <c r="E22" s="9">
        <v>2.13</v>
      </c>
      <c r="F22" s="10">
        <v>1.282</v>
      </c>
      <c r="G22" s="10">
        <f t="shared" si="0"/>
        <v>1.2827</v>
      </c>
      <c r="H22" s="9"/>
      <c r="I22" s="10"/>
      <c r="J22" s="18">
        <v>26</v>
      </c>
      <c r="K22" s="13"/>
      <c r="L22" s="15"/>
    </row>
    <row r="23" spans="1:14" x14ac:dyDescent="0.4">
      <c r="A23" s="5">
        <f t="shared" si="1"/>
        <v>45085</v>
      </c>
      <c r="B23" s="48"/>
      <c r="C23" s="51"/>
      <c r="D23" s="8">
        <v>19</v>
      </c>
      <c r="E23" s="9">
        <v>2.13</v>
      </c>
      <c r="F23" s="10">
        <v>1.2829999999999999</v>
      </c>
      <c r="G23" s="14">
        <f t="shared" si="0"/>
        <v>1.2836999999999998</v>
      </c>
      <c r="H23" s="9"/>
      <c r="I23" s="10"/>
      <c r="J23" s="18">
        <v>26</v>
      </c>
      <c r="K23" s="13"/>
      <c r="L23" s="15"/>
    </row>
    <row r="24" spans="1:14" x14ac:dyDescent="0.4">
      <c r="A24" s="5">
        <f t="shared" si="1"/>
        <v>45085</v>
      </c>
      <c r="B24" s="48"/>
      <c r="C24" s="51"/>
      <c r="D24" s="8">
        <v>20</v>
      </c>
      <c r="E24" s="9">
        <v>2.13</v>
      </c>
      <c r="F24" s="10">
        <v>1.2809999999999999</v>
      </c>
      <c r="G24" s="10">
        <f t="shared" si="0"/>
        <v>1.2816999999999998</v>
      </c>
      <c r="H24" s="9"/>
      <c r="I24" s="10"/>
      <c r="J24" s="18">
        <v>26</v>
      </c>
      <c r="K24" s="13"/>
      <c r="L24" s="15"/>
    </row>
    <row r="25" spans="1:14" x14ac:dyDescent="0.4">
      <c r="A25" s="5">
        <f t="shared" si="1"/>
        <v>45085</v>
      </c>
      <c r="B25" s="48"/>
      <c r="C25" s="51"/>
      <c r="D25" s="8">
        <v>21</v>
      </c>
      <c r="E25" s="9">
        <v>2.13</v>
      </c>
      <c r="F25" s="10">
        <v>1.2809999999999999</v>
      </c>
      <c r="G25" s="10">
        <f t="shared" si="0"/>
        <v>1.2816999999999998</v>
      </c>
      <c r="H25" s="9"/>
      <c r="I25" s="10"/>
      <c r="J25" s="18">
        <v>26</v>
      </c>
      <c r="K25" s="13"/>
      <c r="L25" s="15"/>
      <c r="M25" s="17"/>
      <c r="N25" s="15"/>
    </row>
    <row r="26" spans="1:14" x14ac:dyDescent="0.4">
      <c r="A26" s="5">
        <f t="shared" si="1"/>
        <v>45085</v>
      </c>
      <c r="B26" s="48"/>
      <c r="C26" s="51"/>
      <c r="D26" s="8">
        <v>22</v>
      </c>
      <c r="E26" s="9">
        <v>2.13</v>
      </c>
      <c r="F26" s="10">
        <v>1.282</v>
      </c>
      <c r="G26" s="10">
        <f t="shared" si="0"/>
        <v>1.2827</v>
      </c>
      <c r="H26" s="9"/>
      <c r="I26" s="10"/>
      <c r="J26" s="18">
        <v>26</v>
      </c>
      <c r="K26" s="13"/>
      <c r="L26" s="15"/>
      <c r="M26" s="17"/>
      <c r="N26" s="15"/>
    </row>
    <row r="27" spans="1:14" x14ac:dyDescent="0.4">
      <c r="A27" s="5">
        <f t="shared" si="1"/>
        <v>45085</v>
      </c>
      <c r="B27" s="48"/>
      <c r="C27" s="51"/>
      <c r="D27" s="8">
        <v>23</v>
      </c>
      <c r="E27" s="9">
        <v>2.13</v>
      </c>
      <c r="F27" s="10">
        <v>1.282</v>
      </c>
      <c r="G27" s="10">
        <f t="shared" si="0"/>
        <v>1.2827</v>
      </c>
      <c r="H27" s="9"/>
      <c r="I27" s="10"/>
      <c r="J27" s="18">
        <v>26</v>
      </c>
      <c r="K27" s="13"/>
      <c r="L27" s="15"/>
    </row>
    <row r="28" spans="1:14" x14ac:dyDescent="0.4">
      <c r="A28" s="5">
        <f t="shared" si="1"/>
        <v>45085</v>
      </c>
      <c r="B28" s="49"/>
      <c r="C28" s="52"/>
      <c r="D28" s="8">
        <v>24</v>
      </c>
      <c r="E28" s="9">
        <v>2.13</v>
      </c>
      <c r="F28" s="10">
        <v>1.2829999999999999</v>
      </c>
      <c r="G28" s="14">
        <f t="shared" si="0"/>
        <v>1.2836999999999998</v>
      </c>
      <c r="H28" s="9"/>
      <c r="I28" s="10"/>
      <c r="J28" s="18">
        <v>26</v>
      </c>
      <c r="K28" s="13"/>
      <c r="L28" s="15"/>
    </row>
    <row r="30" spans="1:14" ht="146.4" customHeight="1" x14ac:dyDescent="0.4">
      <c r="A30" s="5" t="s">
        <v>12</v>
      </c>
      <c r="B30" s="41" t="s">
        <v>27</v>
      </c>
      <c r="C30" s="42"/>
      <c r="D30" s="42"/>
      <c r="E30" s="43"/>
      <c r="F30" s="16" t="s">
        <v>16</v>
      </c>
      <c r="G30" s="44"/>
      <c r="H30" s="45"/>
      <c r="I30" s="45"/>
      <c r="J30" s="45"/>
      <c r="K30" s="46"/>
    </row>
    <row r="31" spans="1:14" ht="7.95" customHeight="1" x14ac:dyDescent="0.4"/>
    <row r="32" spans="1:14" ht="172.2" customHeight="1" x14ac:dyDescent="0.4">
      <c r="A32" s="23" t="s">
        <v>8</v>
      </c>
      <c r="B32" s="34"/>
      <c r="C32" s="34"/>
      <c r="D32" s="34"/>
      <c r="E32" s="34"/>
      <c r="F32" s="23" t="s">
        <v>9</v>
      </c>
      <c r="G32" s="35"/>
      <c r="H32" s="36"/>
      <c r="I32" s="36"/>
      <c r="J32" s="36"/>
      <c r="K32" s="3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scale="4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전일 제품</vt:lpstr>
      <vt:lpstr>신품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2023-06-11T23:04:00Z</cp:lastPrinted>
  <dcterms:created xsi:type="dcterms:W3CDTF">2013-07-23T07:01:33Z</dcterms:created>
  <dcterms:modified xsi:type="dcterms:W3CDTF">2023-06-11T23:50:46Z</dcterms:modified>
</cp:coreProperties>
</file>