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6\20260204 롯데백화점 센텀시티점\"/>
    </mc:Choice>
  </mc:AlternateContent>
  <bookViews>
    <workbookView xWindow="0" yWindow="0" windowWidth="18720" windowHeight="8235"/>
  </bookViews>
  <sheets>
    <sheet name="조작전원용" sheetId="14" r:id="rId1"/>
    <sheet name="DC전원용" sheetId="6" r:id="rId2"/>
    <sheet name="발전기 시동용" sheetId="12" r:id="rId3"/>
    <sheet name="방송용" sheetId="13" r:id="rId4"/>
  </sheets>
  <definedNames>
    <definedName name="_xlnm._FilterDatabase" localSheetId="1" hidden="1">DC전원용!$A$3:$I$21</definedName>
    <definedName name="_xlnm._FilterDatabase" localSheetId="2" hidden="1">'발전기 시동용'!$A$3:$I$7</definedName>
    <definedName name="_xlnm._FilterDatabase" localSheetId="3" hidden="1">방송용!$A$3:$I$9</definedName>
    <definedName name="_xlnm._FilterDatabase" localSheetId="0" hidden="1">조작전원용!$A$3:$I$21</definedName>
  </definedNames>
  <calcPr calcId="162913"/>
</workbook>
</file>

<file path=xl/calcChain.xml><?xml version="1.0" encoding="utf-8"?>
<calcChain xmlns="http://schemas.openxmlformats.org/spreadsheetml/2006/main">
  <c r="I4" i="14" l="1"/>
  <c r="I5" i="14"/>
  <c r="I6" i="14"/>
  <c r="I7" i="14"/>
  <c r="I8" i="14"/>
  <c r="I9" i="14"/>
  <c r="I10" i="14"/>
  <c r="I11" i="14"/>
  <c r="I12" i="14"/>
  <c r="I13" i="14"/>
  <c r="I14" i="14"/>
  <c r="I15" i="14"/>
  <c r="I16" i="14"/>
  <c r="I17" i="14"/>
  <c r="I18" i="14"/>
  <c r="I19" i="14"/>
  <c r="I20" i="14"/>
  <c r="I21" i="14"/>
  <c r="E22" i="14"/>
  <c r="F22" i="14"/>
  <c r="E23" i="14"/>
  <c r="F23" i="14"/>
  <c r="E24" i="14"/>
  <c r="F24" i="14"/>
  <c r="I23" i="14" l="1"/>
  <c r="I22" i="14"/>
  <c r="I24" i="14"/>
  <c r="F12" i="13"/>
  <c r="E12" i="13"/>
  <c r="F11" i="13"/>
  <c r="E11" i="13"/>
  <c r="F10" i="13"/>
  <c r="E10" i="13"/>
  <c r="I9" i="13"/>
  <c r="I8" i="13"/>
  <c r="I7" i="13"/>
  <c r="I6" i="13"/>
  <c r="I5" i="13"/>
  <c r="I4" i="13"/>
  <c r="I12" i="13" s="1"/>
  <c r="F10" i="12"/>
  <c r="E10" i="12"/>
  <c r="F9" i="12"/>
  <c r="E9" i="12"/>
  <c r="F8" i="12"/>
  <c r="E8" i="12"/>
  <c r="I7" i="12"/>
  <c r="I6" i="12"/>
  <c r="I5" i="12"/>
  <c r="I4" i="12"/>
  <c r="I11" i="13" l="1"/>
  <c r="I10" i="13"/>
  <c r="I10" i="12"/>
  <c r="I8" i="12"/>
  <c r="I9" i="12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5" i="6"/>
  <c r="F24" i="6"/>
  <c r="E24" i="6"/>
  <c r="F23" i="6"/>
  <c r="E23" i="6"/>
  <c r="F22" i="6"/>
  <c r="E22" i="6"/>
  <c r="I4" i="6"/>
  <c r="I24" i="6" l="1"/>
  <c r="I22" i="6"/>
  <c r="I23" i="6"/>
</calcChain>
</file>

<file path=xl/sharedStrings.xml><?xml version="1.0" encoding="utf-8"?>
<sst xmlns="http://schemas.openxmlformats.org/spreadsheetml/2006/main" count="210" uniqueCount="67">
  <si>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</si>
  <si>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</si>
  <si>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</si>
  <si>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</si>
  <si>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</si>
  <si>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</si>
  <si>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</si>
  <si>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</si>
  <si>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</si>
  <si>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</si>
  <si>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</si>
  <si>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</si>
  <si>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</si>
  <si>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</si>
  <si>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</si>
  <si>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</si>
  <si>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</si>
  <si>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</si>
  <si>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</si>
  <si>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DC전원용</t>
    <phoneticPr fontId="19" type="noConversion"/>
  </si>
  <si>
    <t>BS</t>
    <phoneticPr fontId="19" type="noConversion"/>
  </si>
  <si>
    <t>ESP 150</t>
    <phoneticPr fontId="19" type="noConversion"/>
  </si>
  <si>
    <t>2020.09.21</t>
    <phoneticPr fontId="19" type="noConversion"/>
  </si>
  <si>
    <t>RP 200</t>
    <phoneticPr fontId="19" type="noConversion"/>
  </si>
  <si>
    <t>발전기 시동용</t>
    <phoneticPr fontId="19" type="noConversion"/>
  </si>
  <si>
    <t>방송용</t>
    <phoneticPr fontId="19" type="noConversion"/>
  </si>
  <si>
    <t>RP 100</t>
    <phoneticPr fontId="19" type="noConversion"/>
  </si>
  <si>
    <t>2022.01.02</t>
    <phoneticPr fontId="19" type="noConversion"/>
  </si>
  <si>
    <t>상단 1</t>
    <phoneticPr fontId="19" type="noConversion"/>
  </si>
  <si>
    <t>상단 2</t>
    <phoneticPr fontId="19" type="noConversion"/>
  </si>
  <si>
    <t>중앙1</t>
    <phoneticPr fontId="19" type="noConversion"/>
  </si>
  <si>
    <t>중앙2</t>
    <phoneticPr fontId="19" type="noConversion"/>
  </si>
  <si>
    <t>하단1</t>
    <phoneticPr fontId="19" type="noConversion"/>
  </si>
  <si>
    <t>하단2</t>
    <phoneticPr fontId="19" type="noConversion"/>
  </si>
  <si>
    <t>-</t>
    <phoneticPr fontId="19" type="noConversion"/>
  </si>
  <si>
    <t>6(2EA X 3장비)</t>
    <phoneticPr fontId="19" type="noConversion"/>
  </si>
  <si>
    <t>2021.09.18</t>
    <phoneticPr fontId="19" type="noConversion"/>
  </si>
  <si>
    <t>롯데백화점 센텀시티점</t>
  </si>
  <si>
    <t>2-9</t>
  </si>
  <si>
    <t>조작전원용</t>
    <phoneticPr fontId="19" type="noConversion"/>
  </si>
  <si>
    <t>롯데백화점 센텀시티점</t>
    <phoneticPr fontId="19" type="noConversion"/>
  </si>
  <si>
    <t>2-8</t>
  </si>
  <si>
    <t>2-7</t>
  </si>
  <si>
    <t>2-6</t>
  </si>
  <si>
    <t>2-5</t>
  </si>
  <si>
    <t>2-4</t>
  </si>
  <si>
    <t>2-3</t>
  </si>
  <si>
    <t>2-2</t>
    <phoneticPr fontId="19" type="noConversion"/>
  </si>
  <si>
    <t>2-1</t>
    <phoneticPr fontId="19" type="noConversion"/>
  </si>
  <si>
    <t>1-9</t>
  </si>
  <si>
    <t>1-8</t>
  </si>
  <si>
    <t>1-7</t>
  </si>
  <si>
    <t>1-6</t>
  </si>
  <si>
    <t>1-5</t>
  </si>
  <si>
    <t>1-4</t>
  </si>
  <si>
    <t>1-3</t>
  </si>
  <si>
    <t>1-2</t>
    <phoneticPr fontId="19" type="noConversion"/>
  </si>
  <si>
    <t>1-1</t>
    <phoneticPr fontId="19" type="noConversion"/>
  </si>
  <si>
    <r>
      <t>내부저항
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</si>
  <si>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</si>
  <si>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</si>
  <si>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셀</t>
    <phoneticPr fontId="19" type="noConversion"/>
  </si>
  <si>
    <t>2021.01.19</t>
    <phoneticPr fontId="19" type="noConversion"/>
  </si>
  <si>
    <t>제조일자</t>
    <phoneticPr fontId="19" type="noConversion"/>
  </si>
  <si>
    <t>ESP100</t>
    <phoneticPr fontId="19" type="noConversion"/>
  </si>
  <si>
    <t xml:space="preserve">1. .제품사용기간: 약 5년  6개월
2. .제품 수명종료에 따른 내부저항 상승
3. 충전 전압이 낮게 설정됨에 따라 충전 전압 조정 요청
 → 권장 충전 전압: 2.22V/EA (25℃기준)
4. 제품 수명 종료에 따른 교체 필요
</t>
    <phoneticPr fontId="19" type="noConversion"/>
  </si>
  <si>
    <t>롯데백화점 센텀시티점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</si>
</sst>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0" fontId="20" fillId="33" borderId="10" xfId="0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177" fontId="20" fillId="33" borderId="10" xfId="42" applyNumberFormat="1" applyFont="1" applyFill="1" applyBorder="1" applyAlignment="1">
      <alignment horizontal="center" vertical="center" wrapText="1"/>
    </xf>
    <xf numFmtId="178" fontId="20" fillId="33" borderId="10" xfId="42" applyNumberFormat="1" applyFont="1" applyFill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49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 shrinkToFit="1"/>
    </xf>
    <xf numFmtId="0" fontId="20" fillId="33" borderId="13" xfId="42" applyFont="1" applyFill="1" applyBorder="1" applyAlignment="1">
      <alignment horizontal="center" vertical="center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g"/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eg"/><Relationship Id="rId7" Type="http://schemas.openxmlformats.org/officeDocument/2006/relationships/image" Target="../media/image14.jpeg"/><Relationship Id="rId2" Type="http://schemas.openxmlformats.org/officeDocument/2006/relationships/image" Target="../media/image9.jpeg"/><Relationship Id="rId1" Type="http://schemas.openxmlformats.org/officeDocument/2006/relationships/image" Target="../media/image8.jpg"/><Relationship Id="rId6" Type="http://schemas.openxmlformats.org/officeDocument/2006/relationships/image" Target="../media/image13.jpeg"/><Relationship Id="rId5" Type="http://schemas.openxmlformats.org/officeDocument/2006/relationships/image" Target="../media/image12.jpeg"/><Relationship Id="rId4" Type="http://schemas.openxmlformats.org/officeDocument/2006/relationships/image" Target="../media/image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903641</xdr:colOff>
      <xdr:row>25</xdr:row>
      <xdr:rowOff>48857</xdr:rowOff>
    </xdr:from>
    <xdr:ext cx="2194559" cy="2057849"/>
    <xdr:pic>
      <xdr:nvPicPr>
        <xdr:cNvPr id="2" name="그림 1">
          <a:extLst>
            <a:ext uri="{FF2B5EF4-FFF2-40B4-BE49-F238E27FC236}">
              <a16:creationId xmlns:a16="http://schemas.microsoft.com/office/drawing/2014/main" id="{A1AAF5CA-50C0-4124-A1FE-A85254F8C0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436816" y="5505002"/>
          <a:ext cx="2057849" cy="2194559"/>
        </a:xfrm>
        <a:prstGeom prst="rect">
          <a:avLst/>
        </a:prstGeom>
      </xdr:spPr>
    </xdr:pic>
    <xdr:clientData/>
  </xdr:oneCellAnchor>
  <xdr:oneCellAnchor>
    <xdr:from>
      <xdr:col>6</xdr:col>
      <xdr:colOff>396530</xdr:colOff>
      <xdr:row>25</xdr:row>
      <xdr:rowOff>4324</xdr:rowOff>
    </xdr:from>
    <xdr:ext cx="2917116" cy="2194560"/>
    <xdr:pic>
      <xdr:nvPicPr>
        <xdr:cNvPr id="3" name="그림 2">
          <a:extLst>
            <a:ext uri="{FF2B5EF4-FFF2-40B4-BE49-F238E27FC236}">
              <a16:creationId xmlns:a16="http://schemas.microsoft.com/office/drawing/2014/main" id="{93EE6FD5-32AA-42A5-BB79-075A2E6FB9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11330" y="5528824"/>
          <a:ext cx="2917116" cy="219456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229609</xdr:colOff>
      <xdr:row>25</xdr:row>
      <xdr:rowOff>89424</xdr:rowOff>
    </xdr:from>
    <xdr:to>
      <xdr:col>4</xdr:col>
      <xdr:colOff>552898</xdr:colOff>
      <xdr:row>25</xdr:row>
      <xdr:rowOff>1873289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B719BF6-6264-417C-9FB9-B32F25CA97C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392" t="20919" r="11783" b="13971"/>
        <a:stretch/>
      </xdr:blipFill>
      <xdr:spPr>
        <a:xfrm>
          <a:off x="1361403" y="6050953"/>
          <a:ext cx="3169583" cy="1783865"/>
        </a:xfrm>
        <a:prstGeom prst="rect">
          <a:avLst/>
        </a:prstGeom>
      </xdr:spPr>
    </xdr:pic>
    <xdr:clientData/>
  </xdr:twoCellAnchor>
  <xdr:twoCellAnchor editAs="oneCell">
    <xdr:from>
      <xdr:col>6</xdr:col>
      <xdr:colOff>232468</xdr:colOff>
      <xdr:row>25</xdr:row>
      <xdr:rowOff>101582</xdr:rowOff>
    </xdr:from>
    <xdr:to>
      <xdr:col>8</xdr:col>
      <xdr:colOff>859999</xdr:colOff>
      <xdr:row>25</xdr:row>
      <xdr:rowOff>1909764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A3E419F7-089C-498B-9E68-DE4C36B3470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576" t="41127" r="24992" b="22393"/>
        <a:stretch/>
      </xdr:blipFill>
      <xdr:spPr>
        <a:xfrm rot="16200000">
          <a:off x="6533760" y="5577672"/>
          <a:ext cx="1808182" cy="27790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791808</xdr:colOff>
      <xdr:row>11</xdr:row>
      <xdr:rowOff>87744</xdr:rowOff>
    </xdr:from>
    <xdr:to>
      <xdr:col>4</xdr:col>
      <xdr:colOff>672354</xdr:colOff>
      <xdr:row>11</xdr:row>
      <xdr:rowOff>1918111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93EF1A4-2256-49DB-95BC-E1D1DCA5EAB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34" t="31969" r="37955" b="27073"/>
        <a:stretch/>
      </xdr:blipFill>
      <xdr:spPr>
        <a:xfrm>
          <a:off x="3100220" y="3382273"/>
          <a:ext cx="1550222" cy="1830367"/>
        </a:xfrm>
        <a:prstGeom prst="rect">
          <a:avLst/>
        </a:prstGeom>
      </xdr:spPr>
    </xdr:pic>
    <xdr:clientData/>
  </xdr:twoCellAnchor>
  <xdr:twoCellAnchor editAs="oneCell">
    <xdr:from>
      <xdr:col>6</xdr:col>
      <xdr:colOff>367048</xdr:colOff>
      <xdr:row>11</xdr:row>
      <xdr:rowOff>77600</xdr:rowOff>
    </xdr:from>
    <xdr:to>
      <xdr:col>8</xdr:col>
      <xdr:colOff>496868</xdr:colOff>
      <xdr:row>11</xdr:row>
      <xdr:rowOff>2019065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3DA0343-403B-47AB-AAFC-34B8FA6A7A6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609" t="31727" r="50036" b="48178"/>
        <a:stretch/>
      </xdr:blipFill>
      <xdr:spPr>
        <a:xfrm rot="5400000">
          <a:off x="6352843" y="3202187"/>
          <a:ext cx="1941465" cy="2281349"/>
        </a:xfrm>
        <a:prstGeom prst="rect">
          <a:avLst/>
        </a:prstGeom>
      </xdr:spPr>
    </xdr:pic>
    <xdr:clientData/>
  </xdr:twoCellAnchor>
  <xdr:twoCellAnchor editAs="oneCell">
    <xdr:from>
      <xdr:col>1</xdr:col>
      <xdr:colOff>85837</xdr:colOff>
      <xdr:row>11</xdr:row>
      <xdr:rowOff>102334</xdr:rowOff>
    </xdr:from>
    <xdr:to>
      <xdr:col>2</xdr:col>
      <xdr:colOff>717176</xdr:colOff>
      <xdr:row>11</xdr:row>
      <xdr:rowOff>1903096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63A004A-6AE9-444E-8B11-4EB107AD6B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7631" y="3396863"/>
          <a:ext cx="1807957" cy="180076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289445</xdr:colOff>
      <xdr:row>13</xdr:row>
      <xdr:rowOff>317577</xdr:rowOff>
    </xdr:from>
    <xdr:to>
      <xdr:col>8</xdr:col>
      <xdr:colOff>749656</xdr:colOff>
      <xdr:row>13</xdr:row>
      <xdr:rowOff>1759327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3B295A7-072C-403B-8BF1-F6FC3F7F17C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387" t="31209" r="35911" b="18700"/>
        <a:stretch/>
      </xdr:blipFill>
      <xdr:spPr>
        <a:xfrm rot="5400000">
          <a:off x="6690293" y="3408111"/>
          <a:ext cx="1441750" cy="2611740"/>
        </a:xfrm>
        <a:prstGeom prst="rect">
          <a:avLst/>
        </a:prstGeom>
      </xdr:spPr>
    </xdr:pic>
    <xdr:clientData/>
  </xdr:twoCellAnchor>
  <xdr:twoCellAnchor editAs="oneCell">
    <xdr:from>
      <xdr:col>2</xdr:col>
      <xdr:colOff>683783</xdr:colOff>
      <xdr:row>15</xdr:row>
      <xdr:rowOff>167551</xdr:rowOff>
    </xdr:from>
    <xdr:to>
      <xdr:col>4</xdr:col>
      <xdr:colOff>353662</xdr:colOff>
      <xdr:row>25</xdr:row>
      <xdr:rowOff>134470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A8C5533-27D1-4FB5-BF20-EDE16E7F34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2195" y="6218727"/>
          <a:ext cx="1339555" cy="1983978"/>
        </a:xfrm>
        <a:prstGeom prst="rect">
          <a:avLst/>
        </a:prstGeom>
      </xdr:spPr>
    </xdr:pic>
    <xdr:clientData/>
  </xdr:twoCellAnchor>
  <xdr:twoCellAnchor editAs="oneCell">
    <xdr:from>
      <xdr:col>2</xdr:col>
      <xdr:colOff>613986</xdr:colOff>
      <xdr:row>13</xdr:row>
      <xdr:rowOff>160468</xdr:rowOff>
    </xdr:from>
    <xdr:to>
      <xdr:col>4</xdr:col>
      <xdr:colOff>294481</xdr:colOff>
      <xdr:row>13</xdr:row>
      <xdr:rowOff>1948786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7830B4C-E55B-4763-BCF7-2F5F9E0D34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22398" y="3835997"/>
          <a:ext cx="1350171" cy="1788318"/>
        </a:xfrm>
        <a:prstGeom prst="rect">
          <a:avLst/>
        </a:prstGeom>
      </xdr:spPr>
    </xdr:pic>
    <xdr:clientData/>
  </xdr:twoCellAnchor>
  <xdr:twoCellAnchor editAs="oneCell">
    <xdr:from>
      <xdr:col>1</xdr:col>
      <xdr:colOff>212342</xdr:colOff>
      <xdr:row>13</xdr:row>
      <xdr:rowOff>162341</xdr:rowOff>
    </xdr:from>
    <xdr:to>
      <xdr:col>2</xdr:col>
      <xdr:colOff>373609</xdr:colOff>
      <xdr:row>13</xdr:row>
      <xdr:rowOff>1954362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1434451C-F710-4280-9392-7D22A93684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136" y="3837870"/>
          <a:ext cx="1337885" cy="1792021"/>
        </a:xfrm>
        <a:prstGeom prst="rect">
          <a:avLst/>
        </a:prstGeom>
      </xdr:spPr>
    </xdr:pic>
    <xdr:clientData/>
  </xdr:twoCellAnchor>
  <xdr:twoCellAnchor editAs="oneCell">
    <xdr:from>
      <xdr:col>6</xdr:col>
      <xdr:colOff>269397</xdr:colOff>
      <xdr:row>16</xdr:row>
      <xdr:rowOff>28299</xdr:rowOff>
    </xdr:from>
    <xdr:to>
      <xdr:col>7</xdr:col>
      <xdr:colOff>765842</xdr:colOff>
      <xdr:row>25</xdr:row>
      <xdr:rowOff>24167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5E75522C-EAF1-4E68-8473-0FCD8B8F85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85250" y="6281181"/>
          <a:ext cx="1348092" cy="1811221"/>
        </a:xfrm>
        <a:prstGeom prst="rect">
          <a:avLst/>
        </a:prstGeom>
      </xdr:spPr>
    </xdr:pic>
    <xdr:clientData/>
  </xdr:twoCellAnchor>
  <xdr:twoCellAnchor editAs="oneCell">
    <xdr:from>
      <xdr:col>4</xdr:col>
      <xdr:colOff>639926</xdr:colOff>
      <xdr:row>16</xdr:row>
      <xdr:rowOff>1</xdr:rowOff>
    </xdr:from>
    <xdr:to>
      <xdr:col>6</xdr:col>
      <xdr:colOff>76535</xdr:colOff>
      <xdr:row>24</xdr:row>
      <xdr:rowOff>183792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CFA03BEB-D1BA-439F-A49A-B6C3202749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18014" y="6252883"/>
          <a:ext cx="1274374" cy="1797438"/>
        </a:xfrm>
        <a:prstGeom prst="rect">
          <a:avLst/>
        </a:prstGeom>
      </xdr:spPr>
    </xdr:pic>
    <xdr:clientData/>
  </xdr:twoCellAnchor>
  <xdr:twoCellAnchor editAs="oneCell">
    <xdr:from>
      <xdr:col>1</xdr:col>
      <xdr:colOff>334271</xdr:colOff>
      <xdr:row>15</xdr:row>
      <xdr:rowOff>134471</xdr:rowOff>
    </xdr:from>
    <xdr:to>
      <xdr:col>2</xdr:col>
      <xdr:colOff>459441</xdr:colOff>
      <xdr:row>25</xdr:row>
      <xdr:rowOff>99172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AD3DF4C-784A-4D9E-989B-4FFE7C0A98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6065" y="6185647"/>
          <a:ext cx="1301788" cy="19817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1"/>
  <sheetViews>
    <sheetView tabSelected="1" topLeftCell="A4" zoomScale="85" zoomScaleNormal="85" workbookViewId="0">
      <selection activeCell="C15" sqref="C15"/>
    </sheetView>
  </sheetViews>
  <sheetFormatPr defaultColWidth="9" defaultRowHeight="15.75" x14ac:dyDescent="0.3"/>
  <cols>
    <col min="1" max="1" width="14.875" style="10" customWidth="1"/>
    <col min="2" max="2" width="17.5" style="10" bestFit="1" customWidth="1"/>
    <col min="3" max="3" width="14.25" style="10" bestFit="1" customWidth="1"/>
    <col min="4" max="4" width="10.75" style="10" bestFit="1" customWidth="1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24.125" style="10" customWidth="1"/>
    <col min="10" max="16384" width="9" style="10"/>
  </cols>
  <sheetData>
    <row r="1" spans="1:11" ht="17.25" thickBot="1" x14ac:dyDescent="0.35">
      <c r="J1"/>
    </row>
    <row r="2" spans="1:11" ht="45.6" customHeight="1" thickBot="1" x14ac:dyDescent="0.35">
      <c r="A2" s="45" t="s">
        <v>0</v>
      </c>
      <c r="B2" s="47" t="s">
        <v>64</v>
      </c>
      <c r="C2" s="45" t="s">
        <v>63</v>
      </c>
      <c r="D2" s="65" t="s">
        <v>62</v>
      </c>
      <c r="E2" s="66"/>
      <c r="F2" s="44" t="s">
        <v>5</v>
      </c>
      <c r="G2" s="46" t="s">
        <v>20</v>
      </c>
      <c r="H2" s="45" t="s">
        <v>6</v>
      </c>
      <c r="I2" s="44">
        <v>18</v>
      </c>
      <c r="J2"/>
      <c r="K2"/>
    </row>
    <row r="3" spans="1:11" ht="31.5" x14ac:dyDescent="0.3">
      <c r="A3" s="43" t="s">
        <v>7</v>
      </c>
      <c r="B3" s="43" t="s">
        <v>4</v>
      </c>
      <c r="C3" s="43" t="s">
        <v>12</v>
      </c>
      <c r="D3" s="43" t="s">
        <v>61</v>
      </c>
      <c r="E3" s="42" t="s">
        <v>3</v>
      </c>
      <c r="F3" s="40" t="s">
        <v>60</v>
      </c>
      <c r="G3" s="41" t="s">
        <v>59</v>
      </c>
      <c r="H3" s="40" t="s">
        <v>58</v>
      </c>
      <c r="I3" s="39" t="s">
        <v>14</v>
      </c>
      <c r="J3"/>
      <c r="K3"/>
    </row>
    <row r="4" spans="1:11" ht="16.5" x14ac:dyDescent="0.3">
      <c r="A4" s="38">
        <v>46057</v>
      </c>
      <c r="B4" s="37" t="s">
        <v>66</v>
      </c>
      <c r="C4" s="36" t="s">
        <v>39</v>
      </c>
      <c r="D4" s="35" t="s">
        <v>57</v>
      </c>
      <c r="E4" s="34">
        <v>13.14</v>
      </c>
      <c r="F4" s="33">
        <v>4.5199999999999996</v>
      </c>
      <c r="G4" s="32">
        <v>15</v>
      </c>
      <c r="H4" s="31">
        <v>3.3</v>
      </c>
      <c r="I4" s="30">
        <f t="shared" ref="I4:I21" si="0">F4/H4</f>
        <v>1.3696969696969696</v>
      </c>
      <c r="J4"/>
      <c r="K4"/>
    </row>
    <row r="5" spans="1:11" ht="16.5" x14ac:dyDescent="0.3">
      <c r="A5" s="38">
        <v>46057</v>
      </c>
      <c r="B5" s="37" t="s">
        <v>40</v>
      </c>
      <c r="C5" s="36" t="s">
        <v>39</v>
      </c>
      <c r="D5" s="35" t="s">
        <v>56</v>
      </c>
      <c r="E5" s="34">
        <v>13.17</v>
      </c>
      <c r="F5" s="33">
        <v>4.45</v>
      </c>
      <c r="G5" s="32">
        <v>15</v>
      </c>
      <c r="H5" s="31">
        <v>3.3</v>
      </c>
      <c r="I5" s="30">
        <f t="shared" si="0"/>
        <v>1.3484848484848486</v>
      </c>
      <c r="J5"/>
      <c r="K5"/>
    </row>
    <row r="6" spans="1:11" ht="16.5" x14ac:dyDescent="0.3">
      <c r="A6" s="38">
        <v>46057</v>
      </c>
      <c r="B6" s="37" t="s">
        <v>40</v>
      </c>
      <c r="C6" s="36" t="s">
        <v>39</v>
      </c>
      <c r="D6" s="35" t="s">
        <v>55</v>
      </c>
      <c r="E6" s="34">
        <v>13.18</v>
      </c>
      <c r="F6" s="33">
        <v>6.57</v>
      </c>
      <c r="G6" s="32">
        <v>15</v>
      </c>
      <c r="H6" s="31">
        <v>3.3</v>
      </c>
      <c r="I6" s="30">
        <f t="shared" si="0"/>
        <v>1.9909090909090912</v>
      </c>
      <c r="J6"/>
      <c r="K6"/>
    </row>
    <row r="7" spans="1:11" ht="16.5" x14ac:dyDescent="0.3">
      <c r="A7" s="38">
        <v>46057</v>
      </c>
      <c r="B7" s="37" t="s">
        <v>40</v>
      </c>
      <c r="C7" s="36" t="s">
        <v>39</v>
      </c>
      <c r="D7" s="35" t="s">
        <v>54</v>
      </c>
      <c r="E7" s="34">
        <v>13.12</v>
      </c>
      <c r="F7" s="33">
        <v>4.58</v>
      </c>
      <c r="G7" s="32">
        <v>15</v>
      </c>
      <c r="H7" s="31">
        <v>3.3</v>
      </c>
      <c r="I7" s="30">
        <f t="shared" si="0"/>
        <v>1.3878787878787879</v>
      </c>
      <c r="J7"/>
      <c r="K7"/>
    </row>
    <row r="8" spans="1:11" ht="16.5" x14ac:dyDescent="0.3">
      <c r="A8" s="38">
        <v>46057</v>
      </c>
      <c r="B8" s="37" t="s">
        <v>40</v>
      </c>
      <c r="C8" s="36" t="s">
        <v>39</v>
      </c>
      <c r="D8" s="35" t="s">
        <v>53</v>
      </c>
      <c r="E8" s="34">
        <v>13.2</v>
      </c>
      <c r="F8" s="33">
        <v>4.4800000000000004</v>
      </c>
      <c r="G8" s="32">
        <v>15</v>
      </c>
      <c r="H8" s="31">
        <v>3.3</v>
      </c>
      <c r="I8" s="30">
        <f t="shared" si="0"/>
        <v>1.3575757575757579</v>
      </c>
      <c r="J8"/>
      <c r="K8"/>
    </row>
    <row r="9" spans="1:11" ht="16.5" x14ac:dyDescent="0.3">
      <c r="A9" s="38">
        <v>46057</v>
      </c>
      <c r="B9" s="37" t="s">
        <v>40</v>
      </c>
      <c r="C9" s="36" t="s">
        <v>39</v>
      </c>
      <c r="D9" s="35" t="s">
        <v>52</v>
      </c>
      <c r="E9" s="34">
        <v>13.17</v>
      </c>
      <c r="F9" s="33">
        <v>5.89</v>
      </c>
      <c r="G9" s="32">
        <v>15</v>
      </c>
      <c r="H9" s="31">
        <v>3.3</v>
      </c>
      <c r="I9" s="30">
        <f t="shared" si="0"/>
        <v>1.7848484848484849</v>
      </c>
      <c r="J9"/>
      <c r="K9"/>
    </row>
    <row r="10" spans="1:11" ht="16.5" x14ac:dyDescent="0.3">
      <c r="A10" s="38">
        <v>46057</v>
      </c>
      <c r="B10" s="37" t="s">
        <v>40</v>
      </c>
      <c r="C10" s="36" t="s">
        <v>39</v>
      </c>
      <c r="D10" s="35" t="s">
        <v>51</v>
      </c>
      <c r="E10" s="34">
        <v>13.18</v>
      </c>
      <c r="F10" s="33">
        <v>6.79</v>
      </c>
      <c r="G10" s="32">
        <v>15</v>
      </c>
      <c r="H10" s="31">
        <v>3.3</v>
      </c>
      <c r="I10" s="30">
        <f t="shared" si="0"/>
        <v>2.0575757575757576</v>
      </c>
      <c r="J10"/>
      <c r="K10"/>
    </row>
    <row r="11" spans="1:11" ht="16.5" x14ac:dyDescent="0.3">
      <c r="A11" s="38">
        <v>46057</v>
      </c>
      <c r="B11" s="37" t="s">
        <v>40</v>
      </c>
      <c r="C11" s="36" t="s">
        <v>39</v>
      </c>
      <c r="D11" s="35" t="s">
        <v>50</v>
      </c>
      <c r="E11" s="34">
        <v>13.18</v>
      </c>
      <c r="F11" s="33">
        <v>4.3499999999999996</v>
      </c>
      <c r="G11" s="32">
        <v>15</v>
      </c>
      <c r="H11" s="31">
        <v>3.3</v>
      </c>
      <c r="I11" s="30">
        <f t="shared" si="0"/>
        <v>1.3181818181818181</v>
      </c>
      <c r="J11"/>
      <c r="K11"/>
    </row>
    <row r="12" spans="1:11" ht="16.5" x14ac:dyDescent="0.3">
      <c r="A12" s="38">
        <v>46057</v>
      </c>
      <c r="B12" s="37" t="s">
        <v>40</v>
      </c>
      <c r="C12" s="36" t="s">
        <v>39</v>
      </c>
      <c r="D12" s="35" t="s">
        <v>49</v>
      </c>
      <c r="E12" s="34">
        <v>13.14</v>
      </c>
      <c r="F12" s="33">
        <v>4.4800000000000004</v>
      </c>
      <c r="G12" s="32">
        <v>15</v>
      </c>
      <c r="H12" s="31">
        <v>3.3</v>
      </c>
      <c r="I12" s="30">
        <f t="shared" si="0"/>
        <v>1.3575757575757579</v>
      </c>
      <c r="J12"/>
      <c r="K12"/>
    </row>
    <row r="13" spans="1:11" ht="16.5" x14ac:dyDescent="0.3">
      <c r="A13" s="38">
        <v>46057</v>
      </c>
      <c r="B13" s="37" t="s">
        <v>40</v>
      </c>
      <c r="C13" s="36" t="s">
        <v>39</v>
      </c>
      <c r="D13" s="35" t="s">
        <v>48</v>
      </c>
      <c r="E13" s="34">
        <v>13.12</v>
      </c>
      <c r="F13" s="33">
        <v>4.12</v>
      </c>
      <c r="G13" s="32">
        <v>15</v>
      </c>
      <c r="H13" s="31">
        <v>3.3</v>
      </c>
      <c r="I13" s="30">
        <f t="shared" si="0"/>
        <v>1.2484848484848485</v>
      </c>
      <c r="J13"/>
      <c r="K13"/>
    </row>
    <row r="14" spans="1:11" ht="16.5" x14ac:dyDescent="0.3">
      <c r="A14" s="38">
        <v>46057</v>
      </c>
      <c r="B14" s="37" t="s">
        <v>40</v>
      </c>
      <c r="C14" s="36" t="s">
        <v>39</v>
      </c>
      <c r="D14" s="35" t="s">
        <v>47</v>
      </c>
      <c r="E14" s="34">
        <v>13.16</v>
      </c>
      <c r="F14" s="33">
        <v>5.98</v>
      </c>
      <c r="G14" s="32">
        <v>15</v>
      </c>
      <c r="H14" s="31">
        <v>3.3</v>
      </c>
      <c r="I14" s="30">
        <f t="shared" si="0"/>
        <v>1.8121212121212122</v>
      </c>
      <c r="J14"/>
      <c r="K14"/>
    </row>
    <row r="15" spans="1:11" ht="16.5" x14ac:dyDescent="0.3">
      <c r="A15" s="38">
        <v>46057</v>
      </c>
      <c r="B15" s="37" t="s">
        <v>40</v>
      </c>
      <c r="C15" s="36" t="s">
        <v>39</v>
      </c>
      <c r="D15" s="35" t="s">
        <v>46</v>
      </c>
      <c r="E15" s="34">
        <v>13.15</v>
      </c>
      <c r="F15" s="33">
        <v>5.12</v>
      </c>
      <c r="G15" s="32">
        <v>15</v>
      </c>
      <c r="H15" s="31">
        <v>3.3</v>
      </c>
      <c r="I15" s="30">
        <f t="shared" si="0"/>
        <v>1.5515151515151517</v>
      </c>
      <c r="J15"/>
      <c r="K15"/>
    </row>
    <row r="16" spans="1:11" ht="16.5" x14ac:dyDescent="0.3">
      <c r="A16" s="38">
        <v>46057</v>
      </c>
      <c r="B16" s="37" t="s">
        <v>40</v>
      </c>
      <c r="C16" s="36" t="s">
        <v>39</v>
      </c>
      <c r="D16" s="35" t="s">
        <v>45</v>
      </c>
      <c r="E16" s="34">
        <v>13.19</v>
      </c>
      <c r="F16" s="33">
        <v>4.5199999999999996</v>
      </c>
      <c r="G16" s="32">
        <v>15</v>
      </c>
      <c r="H16" s="31">
        <v>3.3</v>
      </c>
      <c r="I16" s="30">
        <f t="shared" si="0"/>
        <v>1.3696969696969696</v>
      </c>
      <c r="J16"/>
      <c r="K16"/>
    </row>
    <row r="17" spans="1:11" ht="16.5" x14ac:dyDescent="0.3">
      <c r="A17" s="38">
        <v>46057</v>
      </c>
      <c r="B17" s="37" t="s">
        <v>40</v>
      </c>
      <c r="C17" s="36" t="s">
        <v>39</v>
      </c>
      <c r="D17" s="35" t="s">
        <v>44</v>
      </c>
      <c r="E17" s="34">
        <v>13.19</v>
      </c>
      <c r="F17" s="33">
        <v>4.5599999999999996</v>
      </c>
      <c r="G17" s="32">
        <v>15</v>
      </c>
      <c r="H17" s="31">
        <v>3.3</v>
      </c>
      <c r="I17" s="30">
        <f t="shared" si="0"/>
        <v>1.3818181818181818</v>
      </c>
      <c r="J17"/>
      <c r="K17"/>
    </row>
    <row r="18" spans="1:11" ht="16.5" x14ac:dyDescent="0.3">
      <c r="A18" s="38">
        <v>46057</v>
      </c>
      <c r="B18" s="37" t="s">
        <v>40</v>
      </c>
      <c r="C18" s="36" t="s">
        <v>39</v>
      </c>
      <c r="D18" s="35" t="s">
        <v>43</v>
      </c>
      <c r="E18" s="34">
        <v>13.2</v>
      </c>
      <c r="F18" s="33">
        <v>6.42</v>
      </c>
      <c r="G18" s="32">
        <v>15</v>
      </c>
      <c r="H18" s="31">
        <v>3.3</v>
      </c>
      <c r="I18" s="30">
        <f t="shared" si="0"/>
        <v>1.9454545454545455</v>
      </c>
      <c r="J18"/>
      <c r="K18"/>
    </row>
    <row r="19" spans="1:11" ht="16.5" x14ac:dyDescent="0.3">
      <c r="A19" s="38">
        <v>46057</v>
      </c>
      <c r="B19" s="37" t="s">
        <v>40</v>
      </c>
      <c r="C19" s="36" t="s">
        <v>39</v>
      </c>
      <c r="D19" s="35" t="s">
        <v>42</v>
      </c>
      <c r="E19" s="34">
        <v>13.13</v>
      </c>
      <c r="F19" s="33">
        <v>6.12</v>
      </c>
      <c r="G19" s="32">
        <v>15</v>
      </c>
      <c r="H19" s="31">
        <v>3.3</v>
      </c>
      <c r="I19" s="30">
        <f t="shared" si="0"/>
        <v>1.8545454545454547</v>
      </c>
      <c r="J19"/>
      <c r="K19"/>
    </row>
    <row r="20" spans="1:11" ht="16.5" x14ac:dyDescent="0.3">
      <c r="A20" s="38">
        <v>46057</v>
      </c>
      <c r="B20" s="37" t="s">
        <v>40</v>
      </c>
      <c r="C20" s="36" t="s">
        <v>39</v>
      </c>
      <c r="D20" s="35" t="s">
        <v>41</v>
      </c>
      <c r="E20" s="34">
        <v>13.16</v>
      </c>
      <c r="F20" s="33">
        <v>4.6500000000000004</v>
      </c>
      <c r="G20" s="32">
        <v>15</v>
      </c>
      <c r="H20" s="31">
        <v>3.3</v>
      </c>
      <c r="I20" s="30">
        <f t="shared" si="0"/>
        <v>1.4090909090909092</v>
      </c>
      <c r="J20"/>
      <c r="K20"/>
    </row>
    <row r="21" spans="1:11" ht="16.5" x14ac:dyDescent="0.3">
      <c r="A21" s="38">
        <v>46057</v>
      </c>
      <c r="B21" s="37" t="s">
        <v>40</v>
      </c>
      <c r="C21" s="36" t="s">
        <v>39</v>
      </c>
      <c r="D21" s="35" t="s">
        <v>38</v>
      </c>
      <c r="E21" s="34">
        <v>13.19</v>
      </c>
      <c r="F21" s="33">
        <v>4.6399999999999997</v>
      </c>
      <c r="G21" s="32">
        <v>15</v>
      </c>
      <c r="H21" s="31">
        <v>3.3</v>
      </c>
      <c r="I21" s="30">
        <f t="shared" si="0"/>
        <v>1.406060606060606</v>
      </c>
      <c r="J21"/>
      <c r="K21"/>
    </row>
    <row r="22" spans="1:11" ht="16.5" x14ac:dyDescent="0.3">
      <c r="A22" s="67" t="s">
        <v>15</v>
      </c>
      <c r="B22" s="68"/>
      <c r="C22" s="68"/>
      <c r="D22" s="69"/>
      <c r="E22" s="29">
        <f>AVERAGE(E4:E21)</f>
        <v>13.164999999999999</v>
      </c>
      <c r="F22" s="29">
        <f>AVERAGE(F4:F21)</f>
        <v>5.1244444444444452</v>
      </c>
      <c r="G22" s="27"/>
      <c r="H22" s="27"/>
      <c r="I22" s="26">
        <f>AVERAGE(I4:I21)</f>
        <v>1.5528619528619529</v>
      </c>
      <c r="J22"/>
      <c r="K22"/>
    </row>
    <row r="23" spans="1:11" ht="16.5" x14ac:dyDescent="0.3">
      <c r="A23" s="67" t="s">
        <v>16</v>
      </c>
      <c r="B23" s="68"/>
      <c r="C23" s="68"/>
      <c r="D23" s="69"/>
      <c r="E23" s="29">
        <f>MAX(E4:E21)</f>
        <v>13.2</v>
      </c>
      <c r="F23" s="29">
        <f>MAX(F4:F21)</f>
        <v>6.79</v>
      </c>
      <c r="G23" s="28"/>
      <c r="H23" s="27"/>
      <c r="I23" s="26">
        <f>MAX(I4:I21)</f>
        <v>2.0575757575757576</v>
      </c>
      <c r="J23"/>
      <c r="K23"/>
    </row>
    <row r="24" spans="1:11" ht="16.5" x14ac:dyDescent="0.3">
      <c r="A24" s="67" t="s">
        <v>17</v>
      </c>
      <c r="B24" s="68"/>
      <c r="C24" s="68"/>
      <c r="D24" s="69"/>
      <c r="E24" s="29">
        <f>MIN(E4:E21)</f>
        <v>13.12</v>
      </c>
      <c r="F24" s="29">
        <f>MIN(F4:F21)</f>
        <v>4.12</v>
      </c>
      <c r="G24" s="28"/>
      <c r="H24" s="27"/>
      <c r="I24" s="26">
        <f>MIN(I4:I21)</f>
        <v>1.2484848484848485</v>
      </c>
      <c r="J24"/>
      <c r="K24"/>
    </row>
    <row r="25" spans="1:11" ht="147.75" customHeight="1" x14ac:dyDescent="0.3">
      <c r="A25" s="25" t="s">
        <v>9</v>
      </c>
      <c r="B25" s="58" t="s">
        <v>65</v>
      </c>
      <c r="C25" s="49"/>
      <c r="D25" s="49"/>
      <c r="E25" s="50"/>
      <c r="F25" s="24" t="s">
        <v>10</v>
      </c>
      <c r="G25" s="59"/>
      <c r="H25" s="60"/>
      <c r="I25" s="61"/>
      <c r="J25"/>
      <c r="K25"/>
    </row>
    <row r="26" spans="1:11" ht="174.75" customHeight="1" x14ac:dyDescent="0.3">
      <c r="A26" s="24" t="s">
        <v>11</v>
      </c>
      <c r="B26" s="59"/>
      <c r="C26" s="60"/>
      <c r="D26" s="60"/>
      <c r="E26" s="61"/>
      <c r="F26" s="24"/>
      <c r="G26" s="62"/>
      <c r="H26" s="63"/>
      <c r="I26" s="64"/>
      <c r="J26"/>
      <c r="K26"/>
    </row>
    <row r="27" spans="1:11" ht="16.5" x14ac:dyDescent="0.3">
      <c r="H27" s="16"/>
      <c r="J27"/>
      <c r="K27"/>
    </row>
    <row r="28" spans="1:11" ht="16.5" x14ac:dyDescent="0.3">
      <c r="H28" s="16"/>
      <c r="J28"/>
      <c r="K28"/>
    </row>
    <row r="29" spans="1:11" ht="16.5" x14ac:dyDescent="0.3">
      <c r="H29" s="16"/>
      <c r="J29"/>
      <c r="K29"/>
    </row>
    <row r="30" spans="1:11" ht="16.5" x14ac:dyDescent="0.3">
      <c r="H30" s="16"/>
      <c r="J30"/>
      <c r="K30"/>
    </row>
    <row r="31" spans="1:11" ht="16.5" x14ac:dyDescent="0.3">
      <c r="J31"/>
      <c r="K31"/>
    </row>
    <row r="32" spans="1:11" ht="16.5" x14ac:dyDescent="0.3">
      <c r="J32"/>
      <c r="K32"/>
    </row>
    <row r="33" spans="10:11" ht="16.5" x14ac:dyDescent="0.3">
      <c r="J33"/>
      <c r="K33"/>
    </row>
    <row r="34" spans="10:11" ht="16.5" x14ac:dyDescent="0.3">
      <c r="J34"/>
      <c r="K34"/>
    </row>
    <row r="35" spans="10:11" ht="16.5" x14ac:dyDescent="0.3">
      <c r="J35"/>
      <c r="K35"/>
    </row>
    <row r="36" spans="10:11" ht="16.5" x14ac:dyDescent="0.3">
      <c r="J36"/>
      <c r="K36"/>
    </row>
    <row r="37" spans="10:11" ht="16.5" x14ac:dyDescent="0.3">
      <c r="J37"/>
      <c r="K37"/>
    </row>
    <row r="38" spans="10:11" ht="16.5" x14ac:dyDescent="0.3">
      <c r="J38"/>
      <c r="K38"/>
    </row>
    <row r="39" spans="10:11" ht="16.5" x14ac:dyDescent="0.3">
      <c r="J39"/>
      <c r="K39"/>
    </row>
    <row r="40" spans="10:11" ht="16.5" x14ac:dyDescent="0.3">
      <c r="J40"/>
      <c r="K40"/>
    </row>
    <row r="41" spans="10:11" ht="16.5" x14ac:dyDescent="0.3">
      <c r="J41"/>
      <c r="K41"/>
    </row>
    <row r="42" spans="10:11" ht="16.5" x14ac:dyDescent="0.3">
      <c r="J42"/>
      <c r="K42"/>
    </row>
    <row r="43" spans="10:11" ht="16.5" x14ac:dyDescent="0.3">
      <c r="J43"/>
      <c r="K43"/>
    </row>
    <row r="44" spans="10:11" ht="16.5" x14ac:dyDescent="0.3">
      <c r="J44"/>
      <c r="K44"/>
    </row>
    <row r="45" spans="10:11" ht="16.5" x14ac:dyDescent="0.3">
      <c r="J45"/>
      <c r="K45"/>
    </row>
    <row r="46" spans="10:11" ht="16.5" x14ac:dyDescent="0.3">
      <c r="J46"/>
      <c r="K46"/>
    </row>
    <row r="47" spans="10:11" ht="16.5" x14ac:dyDescent="0.3">
      <c r="J47"/>
      <c r="K47"/>
    </row>
    <row r="48" spans="10:11" ht="16.5" x14ac:dyDescent="0.3">
      <c r="J48"/>
      <c r="K48"/>
    </row>
    <row r="49" spans="10:11" ht="16.5" x14ac:dyDescent="0.3">
      <c r="J49"/>
      <c r="K49"/>
    </row>
    <row r="50" spans="10:11" ht="16.5" x14ac:dyDescent="0.3">
      <c r="J50"/>
      <c r="K50"/>
    </row>
    <row r="51" spans="10:11" ht="16.5" x14ac:dyDescent="0.3">
      <c r="J51"/>
      <c r="K51"/>
    </row>
    <row r="52" spans="10:11" ht="16.5" x14ac:dyDescent="0.3">
      <c r="J52"/>
      <c r="K52"/>
    </row>
    <row r="53" spans="10:11" ht="16.5" x14ac:dyDescent="0.3">
      <c r="J53"/>
      <c r="K53"/>
    </row>
    <row r="54" spans="10:11" ht="16.5" x14ac:dyDescent="0.3">
      <c r="J54"/>
      <c r="K54"/>
    </row>
    <row r="55" spans="10:11" ht="16.5" x14ac:dyDescent="0.3">
      <c r="J55"/>
      <c r="K55"/>
    </row>
    <row r="56" spans="10:11" ht="16.5" x14ac:dyDescent="0.3">
      <c r="J56"/>
      <c r="K56"/>
    </row>
    <row r="57" spans="10:11" ht="16.5" x14ac:dyDescent="0.3">
      <c r="J57"/>
      <c r="K57"/>
    </row>
    <row r="58" spans="10:11" ht="16.5" x14ac:dyDescent="0.3">
      <c r="J58"/>
      <c r="K58"/>
    </row>
    <row r="59" spans="10:11" ht="16.5" x14ac:dyDescent="0.3">
      <c r="J59"/>
      <c r="K59"/>
    </row>
    <row r="60" spans="10:11" ht="16.5" x14ac:dyDescent="0.3">
      <c r="J60"/>
      <c r="K60"/>
    </row>
    <row r="61" spans="10:11" ht="16.5" x14ac:dyDescent="0.3">
      <c r="J61"/>
      <c r="K61"/>
    </row>
    <row r="62" spans="10:11" ht="16.5" x14ac:dyDescent="0.3">
      <c r="J62"/>
      <c r="K62"/>
    </row>
    <row r="63" spans="10:11" ht="16.5" x14ac:dyDescent="0.3">
      <c r="J63"/>
      <c r="K63"/>
    </row>
    <row r="64" spans="10:11" ht="16.5" x14ac:dyDescent="0.3">
      <c r="J64"/>
      <c r="K64"/>
    </row>
    <row r="65" spans="10:11" ht="16.5" x14ac:dyDescent="0.3">
      <c r="J65"/>
      <c r="K65"/>
    </row>
    <row r="66" spans="10:11" ht="16.5" x14ac:dyDescent="0.3">
      <c r="J66"/>
      <c r="K66"/>
    </row>
    <row r="67" spans="10:11" ht="16.5" x14ac:dyDescent="0.3">
      <c r="J67"/>
      <c r="K67"/>
    </row>
    <row r="68" spans="10:11" ht="16.5" x14ac:dyDescent="0.3">
      <c r="J68"/>
      <c r="K68"/>
    </row>
    <row r="69" spans="10:11" ht="16.5" x14ac:dyDescent="0.3">
      <c r="J69"/>
      <c r="K69"/>
    </row>
    <row r="70" spans="10:11" ht="16.5" x14ac:dyDescent="0.3">
      <c r="J70"/>
      <c r="K70"/>
    </row>
    <row r="71" spans="10:11" ht="16.5" x14ac:dyDescent="0.3">
      <c r="J71"/>
      <c r="K71"/>
    </row>
    <row r="72" spans="10:11" ht="16.5" x14ac:dyDescent="0.3">
      <c r="J72"/>
      <c r="K72"/>
    </row>
    <row r="73" spans="10:11" ht="16.5" x14ac:dyDescent="0.3">
      <c r="J73"/>
      <c r="K73"/>
    </row>
    <row r="74" spans="10:11" ht="16.5" x14ac:dyDescent="0.3">
      <c r="J74"/>
      <c r="K74"/>
    </row>
    <row r="75" spans="10:11" ht="16.5" x14ac:dyDescent="0.3">
      <c r="J75"/>
      <c r="K75"/>
    </row>
    <row r="76" spans="10:11" ht="16.5" x14ac:dyDescent="0.3">
      <c r="J76"/>
      <c r="K76"/>
    </row>
    <row r="77" spans="10:11" x14ac:dyDescent="0.3">
      <c r="J77" s="23"/>
    </row>
    <row r="78" spans="10:11" x14ac:dyDescent="0.3">
      <c r="J78" s="23"/>
    </row>
    <row r="79" spans="10:11" x14ac:dyDescent="0.3">
      <c r="J79" s="23"/>
    </row>
    <row r="80" spans="10:11" ht="141" customHeight="1" x14ac:dyDescent="0.3">
      <c r="J80" s="23"/>
    </row>
    <row r="81" spans="10:10" ht="204.75" customHeight="1" x14ac:dyDescent="0.3">
      <c r="J81" s="23"/>
    </row>
  </sheetData>
  <autoFilter ref="A3:I21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zoomScale="85" zoomScaleNormal="85" workbookViewId="0">
      <selection activeCell="E17" sqref="E17"/>
    </sheetView>
  </sheetViews>
  <sheetFormatPr defaultColWidth="9"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21" t="s">
        <v>0</v>
      </c>
      <c r="B2" s="21" t="s">
        <v>21</v>
      </c>
      <c r="C2" s="21" t="s">
        <v>1</v>
      </c>
      <c r="D2" s="53" t="s">
        <v>36</v>
      </c>
      <c r="E2" s="54"/>
      <c r="F2" s="13" t="s">
        <v>5</v>
      </c>
      <c r="G2" s="17" t="s">
        <v>20</v>
      </c>
      <c r="H2" s="21" t="s">
        <v>6</v>
      </c>
      <c r="I2" s="13">
        <v>18</v>
      </c>
    </row>
    <row r="3" spans="1:9" ht="31.5" x14ac:dyDescent="0.3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3">
      <c r="A4" s="1">
        <v>46057</v>
      </c>
      <c r="B4" s="4" t="s">
        <v>37</v>
      </c>
      <c r="C4" s="4" t="s">
        <v>19</v>
      </c>
      <c r="D4" s="2">
        <v>1</v>
      </c>
      <c r="E4" s="6">
        <v>13.35</v>
      </c>
      <c r="F4" s="6">
        <v>3.3</v>
      </c>
      <c r="G4" s="7">
        <v>21</v>
      </c>
      <c r="H4" s="8">
        <v>2.5</v>
      </c>
      <c r="I4" s="9">
        <f t="shared" ref="I4:I5" si="0">F4/H4</f>
        <v>1.3199999999999998</v>
      </c>
    </row>
    <row r="5" spans="1:9" x14ac:dyDescent="0.3">
      <c r="A5" s="1">
        <v>46057</v>
      </c>
      <c r="B5" s="4" t="s">
        <v>37</v>
      </c>
      <c r="C5" s="4" t="s">
        <v>19</v>
      </c>
      <c r="D5" s="2">
        <v>2</v>
      </c>
      <c r="E5" s="6">
        <v>13.43</v>
      </c>
      <c r="F5" s="6">
        <v>3.12</v>
      </c>
      <c r="G5" s="7">
        <v>21</v>
      </c>
      <c r="H5" s="8">
        <v>2.5</v>
      </c>
      <c r="I5" s="9">
        <f t="shared" si="0"/>
        <v>1.248</v>
      </c>
    </row>
    <row r="6" spans="1:9" x14ac:dyDescent="0.3">
      <c r="A6" s="1">
        <v>46057</v>
      </c>
      <c r="B6" s="4" t="s">
        <v>37</v>
      </c>
      <c r="C6" s="4" t="s">
        <v>19</v>
      </c>
      <c r="D6" s="2">
        <v>3</v>
      </c>
      <c r="E6" s="6">
        <v>13.46</v>
      </c>
      <c r="F6" s="6">
        <v>5.46</v>
      </c>
      <c r="G6" s="7">
        <v>21</v>
      </c>
      <c r="H6" s="8">
        <v>2.5</v>
      </c>
      <c r="I6" s="9">
        <f t="shared" ref="I6:I21" si="1">F6/H6</f>
        <v>2.1840000000000002</v>
      </c>
    </row>
    <row r="7" spans="1:9" x14ac:dyDescent="0.3">
      <c r="A7" s="1">
        <v>46057</v>
      </c>
      <c r="B7" s="4" t="s">
        <v>37</v>
      </c>
      <c r="C7" s="4" t="s">
        <v>19</v>
      </c>
      <c r="D7" s="2">
        <v>4</v>
      </c>
      <c r="E7" s="6">
        <v>13.37</v>
      </c>
      <c r="F7" s="6">
        <v>3.3</v>
      </c>
      <c r="G7" s="7">
        <v>21</v>
      </c>
      <c r="H7" s="8">
        <v>2.5</v>
      </c>
      <c r="I7" s="9">
        <f t="shared" si="1"/>
        <v>1.3199999999999998</v>
      </c>
    </row>
    <row r="8" spans="1:9" x14ac:dyDescent="0.3">
      <c r="A8" s="1">
        <v>46057</v>
      </c>
      <c r="B8" s="4" t="s">
        <v>37</v>
      </c>
      <c r="C8" s="4" t="s">
        <v>19</v>
      </c>
      <c r="D8" s="2">
        <v>5</v>
      </c>
      <c r="E8" s="6">
        <v>13.47</v>
      </c>
      <c r="F8" s="6">
        <v>4.3230000000000004</v>
      </c>
      <c r="G8" s="7">
        <v>21</v>
      </c>
      <c r="H8" s="8">
        <v>2.5</v>
      </c>
      <c r="I8" s="9">
        <f t="shared" si="1"/>
        <v>1.7292000000000001</v>
      </c>
    </row>
    <row r="9" spans="1:9" x14ac:dyDescent="0.3">
      <c r="A9" s="1">
        <v>46057</v>
      </c>
      <c r="B9" s="4" t="s">
        <v>37</v>
      </c>
      <c r="C9" s="4" t="s">
        <v>19</v>
      </c>
      <c r="D9" s="2">
        <v>6</v>
      </c>
      <c r="E9" s="6">
        <v>13.48</v>
      </c>
      <c r="F9" s="6">
        <v>3.26</v>
      </c>
      <c r="G9" s="7">
        <v>21</v>
      </c>
      <c r="H9" s="8">
        <v>2.5</v>
      </c>
      <c r="I9" s="9">
        <f t="shared" si="1"/>
        <v>1.3039999999999998</v>
      </c>
    </row>
    <row r="10" spans="1:9" x14ac:dyDescent="0.3">
      <c r="A10" s="1">
        <v>46057</v>
      </c>
      <c r="B10" s="4" t="s">
        <v>37</v>
      </c>
      <c r="C10" s="4" t="s">
        <v>19</v>
      </c>
      <c r="D10" s="2">
        <v>7</v>
      </c>
      <c r="E10" s="6">
        <v>13.46</v>
      </c>
      <c r="F10" s="6">
        <v>3.25</v>
      </c>
      <c r="G10" s="7">
        <v>21</v>
      </c>
      <c r="H10" s="8">
        <v>2.5</v>
      </c>
      <c r="I10" s="9">
        <f t="shared" si="1"/>
        <v>1.3</v>
      </c>
    </row>
    <row r="11" spans="1:9" x14ac:dyDescent="0.3">
      <c r="A11" s="1">
        <v>46057</v>
      </c>
      <c r="B11" s="4" t="s">
        <v>37</v>
      </c>
      <c r="C11" s="4" t="s">
        <v>19</v>
      </c>
      <c r="D11" s="2">
        <v>8</v>
      </c>
      <c r="E11" s="6">
        <v>13.45</v>
      </c>
      <c r="F11" s="6">
        <v>3.24</v>
      </c>
      <c r="G11" s="7">
        <v>21</v>
      </c>
      <c r="H11" s="8">
        <v>2.5</v>
      </c>
      <c r="I11" s="9">
        <f t="shared" si="1"/>
        <v>1.296</v>
      </c>
    </row>
    <row r="12" spans="1:9" x14ac:dyDescent="0.3">
      <c r="A12" s="1">
        <v>46057</v>
      </c>
      <c r="B12" s="4" t="s">
        <v>37</v>
      </c>
      <c r="C12" s="4" t="s">
        <v>19</v>
      </c>
      <c r="D12" s="2">
        <v>9</v>
      </c>
      <c r="E12" s="6">
        <v>13.36</v>
      </c>
      <c r="F12" s="6">
        <v>3.16</v>
      </c>
      <c r="G12" s="7">
        <v>21</v>
      </c>
      <c r="H12" s="8">
        <v>2.5</v>
      </c>
      <c r="I12" s="9">
        <f t="shared" si="1"/>
        <v>1.264</v>
      </c>
    </row>
    <row r="13" spans="1:9" x14ac:dyDescent="0.3">
      <c r="A13" s="1">
        <v>46057</v>
      </c>
      <c r="B13" s="4" t="s">
        <v>37</v>
      </c>
      <c r="C13" s="4" t="s">
        <v>19</v>
      </c>
      <c r="D13" s="2">
        <v>10</v>
      </c>
      <c r="E13" s="6">
        <v>13.46</v>
      </c>
      <c r="F13" s="6">
        <v>5.21</v>
      </c>
      <c r="G13" s="7">
        <v>21</v>
      </c>
      <c r="H13" s="8">
        <v>2.5</v>
      </c>
      <c r="I13" s="9">
        <f t="shared" si="1"/>
        <v>2.0840000000000001</v>
      </c>
    </row>
    <row r="14" spans="1:9" x14ac:dyDescent="0.3">
      <c r="A14" s="1">
        <v>46057</v>
      </c>
      <c r="B14" s="4" t="s">
        <v>37</v>
      </c>
      <c r="C14" s="4" t="s">
        <v>19</v>
      </c>
      <c r="D14" s="2">
        <v>11</v>
      </c>
      <c r="E14" s="6">
        <v>13.43</v>
      </c>
      <c r="F14" s="6">
        <v>3.19</v>
      </c>
      <c r="G14" s="7">
        <v>21</v>
      </c>
      <c r="H14" s="8">
        <v>2.5</v>
      </c>
      <c r="I14" s="9">
        <f t="shared" si="1"/>
        <v>1.276</v>
      </c>
    </row>
    <row r="15" spans="1:9" x14ac:dyDescent="0.3">
      <c r="A15" s="1">
        <v>46057</v>
      </c>
      <c r="B15" s="4" t="s">
        <v>37</v>
      </c>
      <c r="C15" s="4" t="s">
        <v>19</v>
      </c>
      <c r="D15" s="2">
        <v>12</v>
      </c>
      <c r="E15" s="6">
        <v>13.38</v>
      </c>
      <c r="F15" s="6">
        <v>3.24</v>
      </c>
      <c r="G15" s="7">
        <v>21</v>
      </c>
      <c r="H15" s="8">
        <v>2.5</v>
      </c>
      <c r="I15" s="9">
        <f t="shared" si="1"/>
        <v>1.296</v>
      </c>
    </row>
    <row r="16" spans="1:9" x14ac:dyDescent="0.3">
      <c r="A16" s="1">
        <v>46057</v>
      </c>
      <c r="B16" s="4" t="s">
        <v>37</v>
      </c>
      <c r="C16" s="4" t="s">
        <v>19</v>
      </c>
      <c r="D16" s="2">
        <v>13</v>
      </c>
      <c r="E16" s="6">
        <v>13.42</v>
      </c>
      <c r="F16" s="6">
        <v>4.84</v>
      </c>
      <c r="G16" s="7">
        <v>21</v>
      </c>
      <c r="H16" s="8">
        <v>2.5</v>
      </c>
      <c r="I16" s="9">
        <f t="shared" si="1"/>
        <v>1.9359999999999999</v>
      </c>
    </row>
    <row r="17" spans="1:9" x14ac:dyDescent="0.3">
      <c r="A17" s="1">
        <v>46057</v>
      </c>
      <c r="B17" s="4" t="s">
        <v>37</v>
      </c>
      <c r="C17" s="4" t="s">
        <v>19</v>
      </c>
      <c r="D17" s="2">
        <v>14</v>
      </c>
      <c r="E17" s="6">
        <v>13.03</v>
      </c>
      <c r="F17" s="6">
        <v>3.35</v>
      </c>
      <c r="G17" s="7">
        <v>21</v>
      </c>
      <c r="H17" s="8">
        <v>2.5</v>
      </c>
      <c r="I17" s="9">
        <f t="shared" si="1"/>
        <v>1.34</v>
      </c>
    </row>
    <row r="18" spans="1:9" x14ac:dyDescent="0.3">
      <c r="A18" s="1">
        <v>46057</v>
      </c>
      <c r="B18" s="4" t="s">
        <v>37</v>
      </c>
      <c r="C18" s="4" t="s">
        <v>19</v>
      </c>
      <c r="D18" s="2">
        <v>15</v>
      </c>
      <c r="E18" s="6">
        <v>13.45</v>
      </c>
      <c r="F18" s="6">
        <v>3.12</v>
      </c>
      <c r="G18" s="7">
        <v>21</v>
      </c>
      <c r="H18" s="8">
        <v>2.5</v>
      </c>
      <c r="I18" s="9">
        <f t="shared" si="1"/>
        <v>1.248</v>
      </c>
    </row>
    <row r="19" spans="1:9" x14ac:dyDescent="0.3">
      <c r="A19" s="1">
        <v>46057</v>
      </c>
      <c r="B19" s="4" t="s">
        <v>37</v>
      </c>
      <c r="C19" s="4" t="s">
        <v>19</v>
      </c>
      <c r="D19" s="2">
        <v>16</v>
      </c>
      <c r="E19" s="6">
        <v>13.46</v>
      </c>
      <c r="F19" s="6">
        <v>3.34</v>
      </c>
      <c r="G19" s="7">
        <v>21</v>
      </c>
      <c r="H19" s="8">
        <v>2.5</v>
      </c>
      <c r="I19" s="9">
        <f t="shared" si="1"/>
        <v>1.3359999999999999</v>
      </c>
    </row>
    <row r="20" spans="1:9" x14ac:dyDescent="0.3">
      <c r="A20" s="1">
        <v>46057</v>
      </c>
      <c r="B20" s="4" t="s">
        <v>37</v>
      </c>
      <c r="C20" s="4" t="s">
        <v>19</v>
      </c>
      <c r="D20" s="2">
        <v>17</v>
      </c>
      <c r="E20" s="6">
        <v>13.4</v>
      </c>
      <c r="F20" s="6">
        <v>3.21</v>
      </c>
      <c r="G20" s="7">
        <v>21</v>
      </c>
      <c r="H20" s="8">
        <v>2.5</v>
      </c>
      <c r="I20" s="9">
        <f t="shared" si="1"/>
        <v>1.284</v>
      </c>
    </row>
    <row r="21" spans="1:9" x14ac:dyDescent="0.3">
      <c r="A21" s="1">
        <v>46057</v>
      </c>
      <c r="B21" s="4" t="s">
        <v>37</v>
      </c>
      <c r="C21" s="4" t="s">
        <v>19</v>
      </c>
      <c r="D21" s="2">
        <v>18</v>
      </c>
      <c r="E21" s="6">
        <v>13.48</v>
      </c>
      <c r="F21" s="6">
        <v>3.28</v>
      </c>
      <c r="G21" s="7">
        <v>21</v>
      </c>
      <c r="H21" s="8">
        <v>2.5</v>
      </c>
      <c r="I21" s="9">
        <f t="shared" si="1"/>
        <v>1.3119999999999998</v>
      </c>
    </row>
    <row r="22" spans="1:9" x14ac:dyDescent="0.3">
      <c r="A22" s="55" t="s">
        <v>15</v>
      </c>
      <c r="B22" s="56"/>
      <c r="C22" s="56"/>
      <c r="D22" s="57"/>
      <c r="E22" s="6">
        <f>AVERAGE(E4:E21)</f>
        <v>13.407777777777778</v>
      </c>
      <c r="F22" s="6">
        <f>AVERAGE(F4:F21)</f>
        <v>3.621833333333333</v>
      </c>
      <c r="G22" s="8"/>
      <c r="H22" s="8"/>
      <c r="I22" s="18">
        <f>AVERAGE(I4:I21)</f>
        <v>1.4487333333333332</v>
      </c>
    </row>
    <row r="23" spans="1:9" x14ac:dyDescent="0.3">
      <c r="A23" s="55" t="s">
        <v>16</v>
      </c>
      <c r="B23" s="56"/>
      <c r="C23" s="56"/>
      <c r="D23" s="57"/>
      <c r="E23" s="6">
        <f>MAX(E4:E21)</f>
        <v>13.48</v>
      </c>
      <c r="F23" s="6">
        <f>MAX(F4:F21)</f>
        <v>5.46</v>
      </c>
      <c r="G23" s="7"/>
      <c r="H23" s="8"/>
      <c r="I23" s="18">
        <f>MAX(I4:I21)</f>
        <v>2.1840000000000002</v>
      </c>
    </row>
    <row r="24" spans="1:9" x14ac:dyDescent="0.3">
      <c r="A24" s="55" t="s">
        <v>17</v>
      </c>
      <c r="B24" s="56"/>
      <c r="C24" s="56"/>
      <c r="D24" s="57"/>
      <c r="E24" s="6">
        <f>MIN(E4:E21)</f>
        <v>13.03</v>
      </c>
      <c r="F24" s="6">
        <f>MIN(F4:F21)</f>
        <v>3.12</v>
      </c>
      <c r="G24" s="7"/>
      <c r="H24" s="8"/>
      <c r="I24" s="18">
        <f>MIN(I4:I21)</f>
        <v>1.248</v>
      </c>
    </row>
    <row r="25" spans="1:9" ht="62.45" customHeight="1" x14ac:dyDescent="0.3">
      <c r="A25" s="1" t="s">
        <v>9</v>
      </c>
      <c r="B25" s="58"/>
      <c r="C25" s="49"/>
      <c r="D25" s="49"/>
      <c r="E25" s="50"/>
      <c r="F25" s="5" t="s">
        <v>10</v>
      </c>
      <c r="G25" s="49"/>
      <c r="H25" s="49"/>
      <c r="I25" s="50"/>
    </row>
    <row r="26" spans="1:9" ht="161.25" customHeight="1" x14ac:dyDescent="0.3">
      <c r="A26" s="5" t="s">
        <v>11</v>
      </c>
      <c r="B26" s="48"/>
      <c r="C26" s="49"/>
      <c r="D26" s="49"/>
      <c r="E26" s="50"/>
      <c r="F26" s="5"/>
      <c r="G26" s="51"/>
      <c r="H26" s="51"/>
      <c r="I26" s="52"/>
    </row>
    <row r="27" spans="1:9" x14ac:dyDescent="0.3">
      <c r="H27" s="16"/>
    </row>
    <row r="28" spans="1:9" x14ac:dyDescent="0.3">
      <c r="H28" s="16"/>
    </row>
    <row r="29" spans="1:9" x14ac:dyDescent="0.3">
      <c r="H29" s="16"/>
    </row>
    <row r="30" spans="1:9" x14ac:dyDescent="0.3">
      <c r="H30" s="16"/>
    </row>
  </sheetData>
  <autoFilter ref="A3:I21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6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zoomScale="85" zoomScaleNormal="85" workbookViewId="0">
      <selection activeCell="F16" sqref="F16"/>
    </sheetView>
  </sheetViews>
  <sheetFormatPr defaultColWidth="9"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22" t="s">
        <v>0</v>
      </c>
      <c r="B2" s="22" t="s">
        <v>23</v>
      </c>
      <c r="C2" s="22" t="s">
        <v>1</v>
      </c>
      <c r="D2" s="53" t="s">
        <v>22</v>
      </c>
      <c r="E2" s="54"/>
      <c r="F2" s="13" t="s">
        <v>5</v>
      </c>
      <c r="G2" s="17" t="s">
        <v>20</v>
      </c>
      <c r="H2" s="22" t="s">
        <v>6</v>
      </c>
      <c r="I2" s="13">
        <v>4</v>
      </c>
    </row>
    <row r="3" spans="1:9" ht="31.5" x14ac:dyDescent="0.3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3">
      <c r="A4" s="1">
        <v>46057</v>
      </c>
      <c r="B4" s="4" t="s">
        <v>37</v>
      </c>
      <c r="C4" s="4" t="s">
        <v>24</v>
      </c>
      <c r="D4" s="2">
        <v>1</v>
      </c>
      <c r="E4" s="6">
        <v>13.27</v>
      </c>
      <c r="F4" s="6">
        <v>3.08</v>
      </c>
      <c r="G4" s="7">
        <v>14</v>
      </c>
      <c r="H4" s="8">
        <v>2.8</v>
      </c>
      <c r="I4" s="9">
        <f t="shared" ref="I4:I7" si="0">F4/H4</f>
        <v>1.1000000000000001</v>
      </c>
    </row>
    <row r="5" spans="1:9" x14ac:dyDescent="0.3">
      <c r="A5" s="1">
        <v>46057</v>
      </c>
      <c r="B5" s="4" t="s">
        <v>37</v>
      </c>
      <c r="C5" s="4" t="s">
        <v>24</v>
      </c>
      <c r="D5" s="2">
        <v>2</v>
      </c>
      <c r="E5" s="6">
        <v>13.29</v>
      </c>
      <c r="F5" s="6">
        <v>2.97</v>
      </c>
      <c r="G5" s="7">
        <v>14</v>
      </c>
      <c r="H5" s="8">
        <v>2.8</v>
      </c>
      <c r="I5" s="9">
        <f t="shared" si="0"/>
        <v>1.0607142857142859</v>
      </c>
    </row>
    <row r="6" spans="1:9" x14ac:dyDescent="0.3">
      <c r="A6" s="1">
        <v>46057</v>
      </c>
      <c r="B6" s="4" t="s">
        <v>37</v>
      </c>
      <c r="C6" s="4" t="s">
        <v>24</v>
      </c>
      <c r="D6" s="2">
        <v>3</v>
      </c>
      <c r="E6" s="6">
        <v>13.28</v>
      </c>
      <c r="F6" s="6">
        <v>3.14</v>
      </c>
      <c r="G6" s="7">
        <v>14</v>
      </c>
      <c r="H6" s="8">
        <v>2.8</v>
      </c>
      <c r="I6" s="9">
        <f t="shared" si="0"/>
        <v>1.1214285714285714</v>
      </c>
    </row>
    <row r="7" spans="1:9" x14ac:dyDescent="0.3">
      <c r="A7" s="1">
        <v>46057</v>
      </c>
      <c r="B7" s="4" t="s">
        <v>37</v>
      </c>
      <c r="C7" s="4" t="s">
        <v>24</v>
      </c>
      <c r="D7" s="2">
        <v>4</v>
      </c>
      <c r="E7" s="6">
        <v>13.28</v>
      </c>
      <c r="F7" s="6">
        <v>3.06</v>
      </c>
      <c r="G7" s="7">
        <v>14</v>
      </c>
      <c r="H7" s="8">
        <v>2.8</v>
      </c>
      <c r="I7" s="9">
        <f t="shared" si="0"/>
        <v>1.092857142857143</v>
      </c>
    </row>
    <row r="8" spans="1:9" x14ac:dyDescent="0.3">
      <c r="A8" s="55" t="s">
        <v>15</v>
      </c>
      <c r="B8" s="56"/>
      <c r="C8" s="56"/>
      <c r="D8" s="57"/>
      <c r="E8" s="6">
        <f>AVERAGE(E4:E7)</f>
        <v>13.28</v>
      </c>
      <c r="F8" s="6">
        <f>AVERAGE(F4:F7)</f>
        <v>3.0625000000000004</v>
      </c>
      <c r="G8" s="8"/>
      <c r="H8" s="8"/>
      <c r="I8" s="18">
        <f>AVERAGE(I4:I7)</f>
        <v>1.09375</v>
      </c>
    </row>
    <row r="9" spans="1:9" x14ac:dyDescent="0.3">
      <c r="A9" s="55" t="s">
        <v>16</v>
      </c>
      <c r="B9" s="56"/>
      <c r="C9" s="56"/>
      <c r="D9" s="57"/>
      <c r="E9" s="6">
        <f>MAX(E4:E7)</f>
        <v>13.29</v>
      </c>
      <c r="F9" s="6">
        <f>MAX(F4:F7)</f>
        <v>3.14</v>
      </c>
      <c r="G9" s="7"/>
      <c r="H9" s="8"/>
      <c r="I9" s="18">
        <f>MAX(I4:I7)</f>
        <v>1.1214285714285714</v>
      </c>
    </row>
    <row r="10" spans="1:9" x14ac:dyDescent="0.3">
      <c r="A10" s="55" t="s">
        <v>17</v>
      </c>
      <c r="B10" s="56"/>
      <c r="C10" s="56"/>
      <c r="D10" s="57"/>
      <c r="E10" s="6">
        <f>MIN(E4:E7)</f>
        <v>13.27</v>
      </c>
      <c r="F10" s="6">
        <f>MIN(F4:F7)</f>
        <v>2.97</v>
      </c>
      <c r="G10" s="7"/>
      <c r="H10" s="8"/>
      <c r="I10" s="18">
        <f>MIN(I4:I7)</f>
        <v>1.0607142857142859</v>
      </c>
    </row>
    <row r="11" spans="1:9" ht="62.45" customHeight="1" x14ac:dyDescent="0.3">
      <c r="A11" s="1" t="s">
        <v>9</v>
      </c>
      <c r="B11" s="58"/>
      <c r="C11" s="49"/>
      <c r="D11" s="49"/>
      <c r="E11" s="50"/>
      <c r="F11" s="5" t="s">
        <v>10</v>
      </c>
      <c r="G11" s="49"/>
      <c r="H11" s="49"/>
      <c r="I11" s="50"/>
    </row>
    <row r="12" spans="1:9" ht="161.25" customHeight="1" x14ac:dyDescent="0.3">
      <c r="A12" s="5" t="s">
        <v>11</v>
      </c>
      <c r="B12" s="48"/>
      <c r="C12" s="49"/>
      <c r="D12" s="49"/>
      <c r="E12" s="50"/>
      <c r="F12" s="5"/>
      <c r="G12" s="51"/>
      <c r="H12" s="51"/>
      <c r="I12" s="52"/>
    </row>
    <row r="13" spans="1:9" x14ac:dyDescent="0.3">
      <c r="H13" s="16"/>
    </row>
    <row r="14" spans="1:9" x14ac:dyDescent="0.3">
      <c r="H14" s="16"/>
    </row>
    <row r="15" spans="1:9" x14ac:dyDescent="0.3">
      <c r="H15" s="16"/>
    </row>
    <row r="16" spans="1:9" x14ac:dyDescent="0.3">
      <c r="H16" s="16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zoomScale="85" zoomScaleNormal="85" workbookViewId="0">
      <selection activeCell="M14" sqref="M14"/>
    </sheetView>
  </sheetViews>
  <sheetFormatPr defaultColWidth="9"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9" ht="16.5" thickBot="1" x14ac:dyDescent="0.35"/>
    <row r="2" spans="1:9" ht="45.6" customHeight="1" thickBot="1" x14ac:dyDescent="0.35">
      <c r="A2" s="22" t="s">
        <v>0</v>
      </c>
      <c r="B2" s="22" t="s">
        <v>26</v>
      </c>
      <c r="C2" s="22" t="s">
        <v>1</v>
      </c>
      <c r="D2" s="53" t="s">
        <v>27</v>
      </c>
      <c r="E2" s="54"/>
      <c r="F2" s="13" t="s">
        <v>5</v>
      </c>
      <c r="G2" s="17" t="s">
        <v>20</v>
      </c>
      <c r="H2" s="22" t="s">
        <v>6</v>
      </c>
      <c r="I2" s="13" t="s">
        <v>35</v>
      </c>
    </row>
    <row r="3" spans="1:9" ht="31.5" x14ac:dyDescent="0.3">
      <c r="A3" s="3" t="s">
        <v>7</v>
      </c>
      <c r="B3" s="3" t="s">
        <v>4</v>
      </c>
      <c r="C3" s="3" t="s">
        <v>12</v>
      </c>
      <c r="D3" s="3" t="s">
        <v>2</v>
      </c>
      <c r="E3" s="14" t="s">
        <v>3</v>
      </c>
      <c r="F3" s="19" t="s">
        <v>18</v>
      </c>
      <c r="G3" s="15" t="s">
        <v>8</v>
      </c>
      <c r="H3" s="19" t="s">
        <v>13</v>
      </c>
      <c r="I3" s="20" t="s">
        <v>14</v>
      </c>
    </row>
    <row r="4" spans="1:9" x14ac:dyDescent="0.3">
      <c r="A4" s="1">
        <v>46057</v>
      </c>
      <c r="B4" s="4" t="s">
        <v>37</v>
      </c>
      <c r="C4" s="4" t="s">
        <v>25</v>
      </c>
      <c r="D4" s="2" t="s">
        <v>28</v>
      </c>
      <c r="E4" s="6">
        <v>2.06</v>
      </c>
      <c r="F4" s="6" t="s">
        <v>34</v>
      </c>
      <c r="G4" s="7">
        <v>22</v>
      </c>
      <c r="H4" s="8">
        <v>4.0999999999999996</v>
      </c>
      <c r="I4" s="9" t="e">
        <f t="shared" ref="I4:I9" si="0">F4/H4</f>
        <v>#VALUE!</v>
      </c>
    </row>
    <row r="5" spans="1:9" x14ac:dyDescent="0.3">
      <c r="A5" s="1">
        <v>46057</v>
      </c>
      <c r="B5" s="4" t="s">
        <v>37</v>
      </c>
      <c r="C5" s="4" t="s">
        <v>25</v>
      </c>
      <c r="D5" s="2" t="s">
        <v>29</v>
      </c>
      <c r="E5" s="6">
        <v>2.85</v>
      </c>
      <c r="F5" s="6" t="s">
        <v>34</v>
      </c>
      <c r="G5" s="7">
        <v>22</v>
      </c>
      <c r="H5" s="8">
        <v>4.0999999999999996</v>
      </c>
      <c r="I5" s="9" t="e">
        <f t="shared" si="0"/>
        <v>#VALUE!</v>
      </c>
    </row>
    <row r="6" spans="1:9" x14ac:dyDescent="0.3">
      <c r="A6" s="1">
        <v>46057</v>
      </c>
      <c r="B6" s="4" t="s">
        <v>37</v>
      </c>
      <c r="C6" s="4" t="s">
        <v>25</v>
      </c>
      <c r="D6" s="2" t="s">
        <v>30</v>
      </c>
      <c r="E6" s="6">
        <v>13.44</v>
      </c>
      <c r="F6" s="6">
        <v>15.28</v>
      </c>
      <c r="G6" s="7">
        <v>22</v>
      </c>
      <c r="H6" s="8">
        <v>4.0999999999999996</v>
      </c>
      <c r="I6" s="9">
        <f t="shared" si="0"/>
        <v>3.7268292682926831</v>
      </c>
    </row>
    <row r="7" spans="1:9" x14ac:dyDescent="0.3">
      <c r="A7" s="1">
        <v>46057</v>
      </c>
      <c r="B7" s="4" t="s">
        <v>37</v>
      </c>
      <c r="C7" s="4" t="s">
        <v>25</v>
      </c>
      <c r="D7" s="2" t="s">
        <v>31</v>
      </c>
      <c r="E7" s="6">
        <v>13.53</v>
      </c>
      <c r="F7" s="6">
        <v>15.72</v>
      </c>
      <c r="G7" s="7">
        <v>22</v>
      </c>
      <c r="H7" s="8">
        <v>4.0999999999999996</v>
      </c>
      <c r="I7" s="9">
        <f t="shared" si="0"/>
        <v>3.8341463414634149</v>
      </c>
    </row>
    <row r="8" spans="1:9" x14ac:dyDescent="0.3">
      <c r="A8" s="1">
        <v>46057</v>
      </c>
      <c r="B8" s="4" t="s">
        <v>37</v>
      </c>
      <c r="C8" s="4" t="s">
        <v>25</v>
      </c>
      <c r="D8" s="2" t="s">
        <v>32</v>
      </c>
      <c r="E8" s="6">
        <v>2.19</v>
      </c>
      <c r="F8" s="6" t="s">
        <v>34</v>
      </c>
      <c r="G8" s="7">
        <v>22</v>
      </c>
      <c r="H8" s="8">
        <v>4.0999999999999996</v>
      </c>
      <c r="I8" s="9" t="e">
        <f t="shared" si="0"/>
        <v>#VALUE!</v>
      </c>
    </row>
    <row r="9" spans="1:9" x14ac:dyDescent="0.3">
      <c r="A9" s="1">
        <v>46057</v>
      </c>
      <c r="B9" s="4" t="s">
        <v>37</v>
      </c>
      <c r="C9" s="4" t="s">
        <v>25</v>
      </c>
      <c r="D9" s="2" t="s">
        <v>33</v>
      </c>
      <c r="E9" s="6">
        <v>1.71</v>
      </c>
      <c r="F9" s="6" t="s">
        <v>34</v>
      </c>
      <c r="G9" s="7">
        <v>22</v>
      </c>
      <c r="H9" s="8">
        <v>4.0999999999999996</v>
      </c>
      <c r="I9" s="9" t="e">
        <f t="shared" si="0"/>
        <v>#VALUE!</v>
      </c>
    </row>
    <row r="10" spans="1:9" x14ac:dyDescent="0.3">
      <c r="A10" s="55" t="s">
        <v>15</v>
      </c>
      <c r="B10" s="56"/>
      <c r="C10" s="56"/>
      <c r="D10" s="57"/>
      <c r="E10" s="6">
        <f>AVERAGE(E4:E9)</f>
        <v>5.9633333333333338</v>
      </c>
      <c r="F10" s="6">
        <f>AVERAGE(F4:F9)</f>
        <v>15.5</v>
      </c>
      <c r="G10" s="8"/>
      <c r="H10" s="8"/>
      <c r="I10" s="18" t="e">
        <f>AVERAGE(I4:I9)</f>
        <v>#VALUE!</v>
      </c>
    </row>
    <row r="11" spans="1:9" x14ac:dyDescent="0.3">
      <c r="A11" s="55" t="s">
        <v>16</v>
      </c>
      <c r="B11" s="56"/>
      <c r="C11" s="56"/>
      <c r="D11" s="57"/>
      <c r="E11" s="6">
        <f>MAX(E4:E9)</f>
        <v>13.53</v>
      </c>
      <c r="F11" s="6">
        <f>MAX(F4:F9)</f>
        <v>15.72</v>
      </c>
      <c r="G11" s="7"/>
      <c r="H11" s="8"/>
      <c r="I11" s="18" t="e">
        <f>MAX(I4:I9)</f>
        <v>#VALUE!</v>
      </c>
    </row>
    <row r="12" spans="1:9" x14ac:dyDescent="0.3">
      <c r="A12" s="55" t="s">
        <v>17</v>
      </c>
      <c r="B12" s="56"/>
      <c r="C12" s="56"/>
      <c r="D12" s="57"/>
      <c r="E12" s="6">
        <f>MIN(E4:E9)</f>
        <v>1.71</v>
      </c>
      <c r="F12" s="6">
        <f>MIN(F4:F9)</f>
        <v>15.28</v>
      </c>
      <c r="G12" s="7"/>
      <c r="H12" s="8"/>
      <c r="I12" s="18" t="e">
        <f>MIN(I4:I9)</f>
        <v>#VALUE!</v>
      </c>
    </row>
    <row r="13" spans="1:9" ht="62.45" customHeight="1" x14ac:dyDescent="0.3">
      <c r="A13" s="1" t="s">
        <v>9</v>
      </c>
      <c r="B13" s="58"/>
      <c r="C13" s="49"/>
      <c r="D13" s="49"/>
      <c r="E13" s="50"/>
      <c r="F13" s="5" t="s">
        <v>10</v>
      </c>
      <c r="G13" s="49"/>
      <c r="H13" s="49"/>
      <c r="I13" s="50"/>
    </row>
    <row r="14" spans="1:9" ht="161.25" customHeight="1" x14ac:dyDescent="0.3">
      <c r="A14" s="5" t="s">
        <v>11</v>
      </c>
      <c r="B14" s="48"/>
      <c r="C14" s="49"/>
      <c r="D14" s="49"/>
      <c r="E14" s="50"/>
      <c r="F14" s="5"/>
      <c r="G14" s="51"/>
      <c r="H14" s="51"/>
      <c r="I14" s="52"/>
    </row>
    <row r="15" spans="1:9" x14ac:dyDescent="0.3">
      <c r="H15" s="16"/>
    </row>
    <row r="16" spans="1:9" x14ac:dyDescent="0.3">
      <c r="H16" s="16"/>
    </row>
    <row r="17" spans="8:8" x14ac:dyDescent="0.3">
      <c r="H17" s="16"/>
    </row>
    <row r="18" spans="8:8" x14ac:dyDescent="0.3">
      <c r="H18" s="16"/>
    </row>
  </sheetData>
  <autoFilter ref="A3:I9"/>
  <mergeCells count="8">
    <mergeCell ref="B14:E14"/>
    <mergeCell ref="G14:I14"/>
    <mergeCell ref="D2:E2"/>
    <mergeCell ref="A10:D10"/>
    <mergeCell ref="A11:D11"/>
    <mergeCell ref="A12:D12"/>
    <mergeCell ref="B13:E13"/>
    <mergeCell ref="G13:I1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조작전원용</vt:lpstr>
      <vt:lpstr>DC전원용</vt:lpstr>
      <vt:lpstr>발전기 시동용</vt:lpstr>
      <vt:lpstr>방송용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2026-02-04T07:38:45Z</cp:lastPrinted>
  <dcterms:created xsi:type="dcterms:W3CDTF">2013-07-23T07:01:33Z</dcterms:created>
  <dcterms:modified xsi:type="dcterms:W3CDTF">2026-02-05T04:21:38Z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