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1455" windowWidth="27915" windowHeight="15195" activeTab="5"/>
  </bookViews>
  <sheets>
    <sheet name="UPS1" sheetId="3" r:id="rId1"/>
    <sheet name="UPS2" sheetId="8" r:id="rId2"/>
    <sheet name="UPS3" sheetId="9" r:id="rId3"/>
    <sheet name="정류기" sheetId="10" r:id="rId4"/>
    <sheet name="비상발전기" sheetId="11" r:id="rId5"/>
    <sheet name="Sheet1" sheetId="12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2" hidden="1">'UPS3'!$A$6:$D$46</definedName>
    <definedName name="_xlnm._FilterDatabase" localSheetId="4" hidden="1">비상발전기!$A$6:$D$46</definedName>
    <definedName name="_xlnm._FilterDatabase" localSheetId="3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9" l="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H11" i="11" s="1"/>
  <c r="D11" i="11"/>
  <c r="D10" i="11"/>
  <c r="D9" i="11"/>
  <c r="H8" i="11"/>
  <c r="G8" i="11"/>
  <c r="D8" i="11"/>
  <c r="H7" i="11"/>
  <c r="G7" i="11"/>
  <c r="D7" i="11"/>
  <c r="O3" i="11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H11" i="10" s="1"/>
  <c r="D11" i="10"/>
  <c r="D10" i="10"/>
  <c r="D9" i="10"/>
  <c r="H8" i="10"/>
  <c r="G8" i="10"/>
  <c r="D8" i="10"/>
  <c r="H7" i="10"/>
  <c r="G7" i="10"/>
  <c r="D7" i="10"/>
  <c r="O3" i="10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G11" i="9"/>
  <c r="H11" i="9" s="1"/>
  <c r="D11" i="9"/>
  <c r="D10" i="9"/>
  <c r="D9" i="9"/>
  <c r="H8" i="9"/>
  <c r="G8" i="9"/>
  <c r="D8" i="9"/>
  <c r="H7" i="9"/>
  <c r="G7" i="9"/>
  <c r="D7" i="9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G11" i="8"/>
  <c r="D11" i="8"/>
  <c r="D10" i="8"/>
  <c r="D9" i="8"/>
  <c r="H8" i="8"/>
  <c r="G8" i="8"/>
  <c r="D8" i="8"/>
  <c r="H7" i="8"/>
  <c r="G7" i="8"/>
  <c r="D7" i="8"/>
  <c r="O3" i="8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<sst xmlns="http://schemas.openxmlformats.org/spreadsheetml/2006/main" count="180" uniqueCount="49">
  <si>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</si>
  <si>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</si>
  <si>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</si>
  <si>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</si>
  <si>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</si>
  <si>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</si>
  <si>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</si>
  <si>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</si>
  <si>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</si>
  <si>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</si>
  <si>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</si>
  <si>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</si>
  <si>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</si>
  <si>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</si>
  <si>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</si>
  <si>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</si>
  <si>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</si>
  <si>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</si>
  <si>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</si>
  <si>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</si>
  <si>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</si>
  <si>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</si>
  <si>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</si>
  <si>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</si>
  <si>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</si>
  <si>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</si>
  <si>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한국생산기술연구원</t>
    <phoneticPr fontId="2" type="noConversion"/>
  </si>
  <si>
    <t>ESP</t>
    <phoneticPr fontId="2" type="noConversion"/>
  </si>
  <si>
    <t>2022.07.07</t>
    <phoneticPr fontId="2" type="noConversion"/>
  </si>
  <si>
    <t>2022.08.05</t>
    <phoneticPr fontId="2" type="noConversion"/>
  </si>
  <si>
    <t>정류기</t>
    <phoneticPr fontId="2" type="noConversion"/>
  </si>
  <si>
    <t>SEB</t>
    <phoneticPr fontId="2" type="noConversion"/>
  </si>
  <si>
    <t>2023.01.04</t>
    <phoneticPr fontId="2" type="noConversion"/>
  </si>
  <si>
    <t>2023.03.03</t>
    <phoneticPr fontId="2" type="noConversion"/>
  </si>
  <si>
    <t>비상발전기</t>
    <phoneticPr fontId="2" type="noConversion"/>
  </si>
  <si>
    <t>RP</t>
    <phoneticPr fontId="2" type="noConversion"/>
  </si>
  <si>
    <t>No</t>
    <phoneticPr fontId="2" type="noConversion"/>
  </si>
  <si>
    <t>4.정류기</t>
    <phoneticPr fontId="2" type="noConversion"/>
  </si>
  <si>
    <t>2022.07.18</t>
    <phoneticPr fontId="2" type="noConversion"/>
  </si>
  <si>
    <t>2022.08.01</t>
    <phoneticPr fontId="2" type="noConversion"/>
  </si>
  <si>
    <t>2021.07.12</t>
    <phoneticPr fontId="2" type="noConversion"/>
  </si>
  <si>
    <t>2021.08.05</t>
    <phoneticPr fontId="2" type="noConversion"/>
  </si>
  <si>
    <t>UPS150KVA</t>
    <phoneticPr fontId="2" type="noConversion"/>
  </si>
  <si>
    <t>UPS300KVA-1</t>
    <phoneticPr fontId="2" type="noConversion"/>
  </si>
  <si>
    <t>UPS300KVA-2</t>
    <phoneticPr fontId="2" type="noConversion"/>
  </si>
  <si>
    <t>1.UPS-150KVA</t>
    <phoneticPr fontId="2" type="noConversion"/>
  </si>
  <si>
    <t>2.UPS-300KVA-1</t>
    <phoneticPr fontId="2" type="noConversion"/>
  </si>
  <si>
    <t>3.UPS-300KVA-2</t>
    <phoneticPr fontId="2" type="noConversion"/>
  </si>
  <si>
    <t>5.비상발전기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</si>
</sst>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80" fontId="0" fillId="5" borderId="0" xfId="0" applyNumberFormat="1" applyFill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45988</v>
      </c>
      <c r="B3" s="7" t="s">
        <v>26</v>
      </c>
      <c r="C3" s="7" t="s">
        <v>42</v>
      </c>
      <c r="D3" s="7" t="s">
        <v>25</v>
      </c>
      <c r="E3" s="8" t="s">
        <v>27</v>
      </c>
      <c r="F3" s="9">
        <v>150</v>
      </c>
      <c r="G3" s="6" t="s">
        <v>38</v>
      </c>
      <c r="H3" s="6" t="s">
        <v>39</v>
      </c>
      <c r="I3" s="8">
        <v>2.5</v>
      </c>
      <c r="J3" s="9">
        <v>30</v>
      </c>
      <c r="K3" s="10">
        <v>26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2.92</v>
      </c>
      <c r="D7" s="23">
        <f t="shared" ref="D7:D70" si="0">C7/$I$3</f>
        <v>1.1679999999999999</v>
      </c>
      <c r="E7" s="2"/>
      <c r="F7" s="24" t="s">
        <v>20</v>
      </c>
      <c r="G7" s="25">
        <f>MAX(B7:B114)</f>
        <v>13.17</v>
      </c>
      <c r="H7" s="25">
        <f>MAX(C7:C114)</f>
        <v>3.06</v>
      </c>
      <c r="J7"/>
      <c r="K7"/>
    </row>
    <row r="8" spans="1:15" x14ac:dyDescent="0.3">
      <c r="A8" s="21">
        <v>2</v>
      </c>
      <c r="B8" s="22">
        <v>13.16</v>
      </c>
      <c r="C8" s="22">
        <v>2.88</v>
      </c>
      <c r="D8" s="23">
        <f t="shared" si="0"/>
        <v>1.1519999999999999</v>
      </c>
      <c r="E8" s="2"/>
      <c r="F8" s="24" t="s">
        <v>21</v>
      </c>
      <c r="G8" s="25">
        <f>MIN(B7:B114)</f>
        <v>13.1</v>
      </c>
      <c r="H8" s="25">
        <f>MIN(C7:C114)</f>
        <v>2.67</v>
      </c>
      <c r="J8"/>
      <c r="K8"/>
    </row>
    <row r="9" spans="1:15" x14ac:dyDescent="0.3">
      <c r="A9" s="21">
        <v>3</v>
      </c>
      <c r="B9" s="22">
        <v>13.13</v>
      </c>
      <c r="C9" s="22">
        <v>2.9</v>
      </c>
      <c r="D9" s="23">
        <f t="shared" si="0"/>
        <v>1.1599999999999999</v>
      </c>
      <c r="E9" s="2"/>
      <c r="J9"/>
      <c r="K9"/>
    </row>
    <row r="10" spans="1:15" x14ac:dyDescent="0.3">
      <c r="A10" s="21">
        <v>4</v>
      </c>
      <c r="B10" s="22">
        <v>13.1</v>
      </c>
      <c r="C10" s="22">
        <v>2.89</v>
      </c>
      <c r="D10" s="23">
        <f t="shared" si="0"/>
        <v>1.1560000000000001</v>
      </c>
      <c r="E10" s="2"/>
      <c r="J10"/>
      <c r="K10"/>
    </row>
    <row r="11" spans="1:15" x14ac:dyDescent="0.3">
      <c r="A11" s="27">
        <v>5</v>
      </c>
      <c r="B11" s="22">
        <v>13.15</v>
      </c>
      <c r="C11" s="22">
        <v>2.82</v>
      </c>
      <c r="D11" s="23">
        <f t="shared" si="0"/>
        <v>1.1279999999999999</v>
      </c>
      <c r="E11" s="2"/>
      <c r="F11" s="24" t="s">
        <v>22</v>
      </c>
      <c r="G11" s="26">
        <f>SUM(B7:B114)</f>
        <v>394.49000000000012</v>
      </c>
      <c r="H11" s="25">
        <f>G11/$J$3</f>
        <v>13.14966666666667</v>
      </c>
      <c r="J11"/>
      <c r="K11"/>
    </row>
    <row r="12" spans="1:15" x14ac:dyDescent="0.3">
      <c r="A12" s="21">
        <v>6</v>
      </c>
      <c r="B12" s="22">
        <v>13.16</v>
      </c>
      <c r="C12" s="22">
        <v>2.84</v>
      </c>
      <c r="D12" s="23">
        <f t="shared" si="0"/>
        <v>1.1359999999999999</v>
      </c>
      <c r="E12" s="2"/>
      <c r="J12"/>
      <c r="K12"/>
    </row>
    <row r="13" spans="1:15" x14ac:dyDescent="0.3">
      <c r="A13" s="21">
        <v>7</v>
      </c>
      <c r="B13" s="22">
        <v>13.16</v>
      </c>
      <c r="C13" s="22">
        <v>2.83</v>
      </c>
      <c r="D13" s="23">
        <f t="shared" si="0"/>
        <v>1.1320000000000001</v>
      </c>
      <c r="J13"/>
      <c r="K13"/>
    </row>
    <row r="14" spans="1:15" x14ac:dyDescent="0.3">
      <c r="A14" s="21">
        <v>8</v>
      </c>
      <c r="B14" s="22">
        <v>13.15</v>
      </c>
      <c r="C14" s="22">
        <v>2.67</v>
      </c>
      <c r="D14" s="23">
        <f t="shared" si="0"/>
        <v>1.0680000000000001</v>
      </c>
      <c r="J14"/>
      <c r="K14"/>
    </row>
    <row r="15" spans="1:15" x14ac:dyDescent="0.3">
      <c r="A15" s="21">
        <v>9</v>
      </c>
      <c r="B15" s="22">
        <v>13.12</v>
      </c>
      <c r="C15" s="22">
        <v>2.81</v>
      </c>
      <c r="D15" s="23">
        <f t="shared" si="0"/>
        <v>1.1240000000000001</v>
      </c>
      <c r="J15"/>
      <c r="K15"/>
    </row>
    <row r="16" spans="1:15" x14ac:dyDescent="0.3">
      <c r="A16" s="21">
        <v>10</v>
      </c>
      <c r="B16" s="25">
        <v>13.14</v>
      </c>
      <c r="C16" s="25">
        <v>2.95</v>
      </c>
      <c r="D16" s="23">
        <f t="shared" si="0"/>
        <v>1.1800000000000002</v>
      </c>
      <c r="J16"/>
      <c r="K16"/>
    </row>
    <row r="17" spans="1:11" x14ac:dyDescent="0.3">
      <c r="A17" s="27">
        <v>11</v>
      </c>
      <c r="B17" s="25">
        <v>13.11</v>
      </c>
      <c r="C17" s="25">
        <v>2.92</v>
      </c>
      <c r="D17" s="23">
        <f t="shared" si="0"/>
        <v>1.1679999999999999</v>
      </c>
      <c r="J17"/>
      <c r="K17"/>
    </row>
    <row r="18" spans="1:11" x14ac:dyDescent="0.3">
      <c r="A18" s="21">
        <v>12</v>
      </c>
      <c r="B18" s="25">
        <v>13.16</v>
      </c>
      <c r="C18" s="25">
        <v>3</v>
      </c>
      <c r="D18" s="23">
        <f t="shared" si="0"/>
        <v>1.2</v>
      </c>
      <c r="J18"/>
      <c r="K18"/>
    </row>
    <row r="19" spans="1:11" x14ac:dyDescent="0.3">
      <c r="A19" s="21">
        <v>13</v>
      </c>
      <c r="B19" s="25">
        <v>13.16</v>
      </c>
      <c r="C19" s="25">
        <v>2.93</v>
      </c>
      <c r="D19" s="23">
        <f t="shared" si="0"/>
        <v>1.1720000000000002</v>
      </c>
      <c r="J19"/>
      <c r="K19"/>
    </row>
    <row r="20" spans="1:11" x14ac:dyDescent="0.3">
      <c r="A20" s="21">
        <v>14</v>
      </c>
      <c r="B20" s="25">
        <v>13.15</v>
      </c>
      <c r="C20" s="25">
        <v>2.99</v>
      </c>
      <c r="D20" s="23">
        <f t="shared" si="0"/>
        <v>1.1960000000000002</v>
      </c>
      <c r="J20"/>
      <c r="K20"/>
    </row>
    <row r="21" spans="1:11" x14ac:dyDescent="0.3">
      <c r="A21" s="21">
        <v>15</v>
      </c>
      <c r="B21" s="25">
        <v>13.15</v>
      </c>
      <c r="C21" s="25">
        <v>2.92</v>
      </c>
      <c r="D21" s="23">
        <f t="shared" si="0"/>
        <v>1.1679999999999999</v>
      </c>
      <c r="E21" s="39"/>
      <c r="F21" s="40"/>
      <c r="J21"/>
      <c r="K21"/>
    </row>
    <row r="22" spans="1:11" x14ac:dyDescent="0.3">
      <c r="A22" s="21">
        <v>16</v>
      </c>
      <c r="B22" s="25">
        <v>13.13</v>
      </c>
      <c r="C22" s="25">
        <v>2.92</v>
      </c>
      <c r="D22" s="23">
        <f t="shared" si="0"/>
        <v>1.1679999999999999</v>
      </c>
      <c r="J22"/>
      <c r="K22"/>
    </row>
    <row r="23" spans="1:11" x14ac:dyDescent="0.3">
      <c r="A23" s="21">
        <v>17</v>
      </c>
      <c r="B23" s="25">
        <v>13.12</v>
      </c>
      <c r="C23" s="25">
        <v>3.06</v>
      </c>
      <c r="D23" s="23">
        <f t="shared" si="0"/>
        <v>1.224</v>
      </c>
      <c r="J23"/>
      <c r="K23"/>
    </row>
    <row r="24" spans="1:11" x14ac:dyDescent="0.3">
      <c r="A24" s="21">
        <v>18</v>
      </c>
      <c r="B24" s="25">
        <v>13.16</v>
      </c>
      <c r="C24" s="25">
        <v>2.92</v>
      </c>
      <c r="D24" s="23">
        <f t="shared" si="0"/>
        <v>1.1679999999999999</v>
      </c>
      <c r="J24"/>
      <c r="K24"/>
    </row>
    <row r="25" spans="1:11" x14ac:dyDescent="0.3">
      <c r="A25" s="21">
        <v>19</v>
      </c>
      <c r="B25" s="25">
        <v>13.17</v>
      </c>
      <c r="C25" s="25">
        <v>2.81</v>
      </c>
      <c r="D25" s="23">
        <f t="shared" si="0"/>
        <v>1.1240000000000001</v>
      </c>
      <c r="J25"/>
      <c r="K25"/>
    </row>
    <row r="26" spans="1:11" x14ac:dyDescent="0.3">
      <c r="A26" s="21">
        <v>20</v>
      </c>
      <c r="B26" s="25">
        <v>13.17</v>
      </c>
      <c r="C26" s="25">
        <v>2.84</v>
      </c>
      <c r="D26" s="23">
        <f t="shared" si="0"/>
        <v>1.1359999999999999</v>
      </c>
      <c r="J26"/>
      <c r="K26"/>
    </row>
    <row r="27" spans="1:11" x14ac:dyDescent="0.3">
      <c r="A27" s="21">
        <v>21</v>
      </c>
      <c r="B27" s="25">
        <v>13.16</v>
      </c>
      <c r="C27" s="25">
        <v>2.91</v>
      </c>
      <c r="D27" s="23">
        <f t="shared" si="0"/>
        <v>1.1640000000000001</v>
      </c>
      <c r="J27"/>
      <c r="K27"/>
    </row>
    <row r="28" spans="1:11" x14ac:dyDescent="0.3">
      <c r="A28" s="21">
        <v>22</v>
      </c>
      <c r="B28" s="25">
        <v>13.17</v>
      </c>
      <c r="C28" s="25">
        <v>2.89</v>
      </c>
      <c r="D28" s="23">
        <f t="shared" si="0"/>
        <v>1.1560000000000001</v>
      </c>
      <c r="J28"/>
      <c r="K28"/>
    </row>
    <row r="29" spans="1:11" x14ac:dyDescent="0.3">
      <c r="A29" s="21">
        <v>23</v>
      </c>
      <c r="B29" s="25">
        <v>13.13</v>
      </c>
      <c r="C29" s="25">
        <v>2.81</v>
      </c>
      <c r="D29" s="23">
        <f t="shared" si="0"/>
        <v>1.1240000000000001</v>
      </c>
      <c r="J29"/>
      <c r="K29"/>
    </row>
    <row r="30" spans="1:11" x14ac:dyDescent="0.3">
      <c r="A30" s="21">
        <v>24</v>
      </c>
      <c r="B30" s="25">
        <v>13.17</v>
      </c>
      <c r="C30" s="25">
        <v>2.87</v>
      </c>
      <c r="D30" s="23">
        <f t="shared" si="0"/>
        <v>1.1480000000000001</v>
      </c>
      <c r="J30"/>
      <c r="K30"/>
    </row>
    <row r="31" spans="1:11" x14ac:dyDescent="0.3">
      <c r="A31" s="21">
        <v>25</v>
      </c>
      <c r="B31" s="25">
        <v>13.17</v>
      </c>
      <c r="C31" s="25">
        <v>2.97</v>
      </c>
      <c r="D31" s="23">
        <f t="shared" si="0"/>
        <v>1.1880000000000002</v>
      </c>
      <c r="J31"/>
      <c r="K31"/>
    </row>
    <row r="32" spans="1:11" x14ac:dyDescent="0.3">
      <c r="A32" s="21">
        <v>26</v>
      </c>
      <c r="B32" s="25">
        <v>13.16</v>
      </c>
      <c r="C32" s="25">
        <v>2.93</v>
      </c>
      <c r="D32" s="23">
        <f t="shared" si="0"/>
        <v>1.1720000000000002</v>
      </c>
      <c r="J32"/>
      <c r="K32"/>
    </row>
    <row r="33" spans="1:12" x14ac:dyDescent="0.3">
      <c r="A33" s="21">
        <v>27</v>
      </c>
      <c r="B33" s="25">
        <v>13.16</v>
      </c>
      <c r="C33" s="25">
        <v>2.91</v>
      </c>
      <c r="D33" s="23">
        <f t="shared" si="0"/>
        <v>1.1640000000000001</v>
      </c>
      <c r="J33"/>
      <c r="K33"/>
    </row>
    <row r="34" spans="1:12" x14ac:dyDescent="0.3">
      <c r="A34" s="21">
        <v>28</v>
      </c>
      <c r="B34" s="25">
        <v>13.14</v>
      </c>
      <c r="C34" s="25">
        <v>2.93</v>
      </c>
      <c r="D34" s="23">
        <f t="shared" si="0"/>
        <v>1.1720000000000002</v>
      </c>
      <c r="J34"/>
      <c r="K34"/>
    </row>
    <row r="35" spans="1:12" x14ac:dyDescent="0.3">
      <c r="A35" s="21">
        <v>29</v>
      </c>
      <c r="B35" s="25">
        <v>13.15</v>
      </c>
      <c r="C35" s="25">
        <v>2.93</v>
      </c>
      <c r="D35" s="23">
        <f t="shared" si="0"/>
        <v>1.1720000000000002</v>
      </c>
      <c r="J35"/>
      <c r="K35"/>
    </row>
    <row r="36" spans="1:12" x14ac:dyDescent="0.3">
      <c r="A36" s="21">
        <v>30</v>
      </c>
      <c r="B36" s="25">
        <v>13.17</v>
      </c>
      <c r="C36" s="25">
        <v>2.86</v>
      </c>
      <c r="D36" s="23">
        <f t="shared" si="0"/>
        <v>1.1439999999999999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45988</v>
      </c>
      <c r="B3" s="7" t="s">
        <v>26</v>
      </c>
      <c r="C3" s="7" t="s">
        <v>43</v>
      </c>
      <c r="D3" s="7" t="s">
        <v>25</v>
      </c>
      <c r="E3" s="8" t="s">
        <v>27</v>
      </c>
      <c r="F3" s="9">
        <v>200</v>
      </c>
      <c r="G3" s="6" t="s">
        <v>28</v>
      </c>
      <c r="H3" s="6" t="s">
        <v>29</v>
      </c>
      <c r="I3" s="8">
        <v>2.2999999999999998</v>
      </c>
      <c r="J3" s="9">
        <v>30</v>
      </c>
      <c r="K3" s="10">
        <v>29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13.15</v>
      </c>
      <c r="C7" s="22">
        <v>2.52</v>
      </c>
      <c r="D7" s="23">
        <f t="shared" ref="D7:D70" si="0">C7/$I$3</f>
        <v>1.0956521739130436</v>
      </c>
      <c r="E7" s="2"/>
      <c r="F7" s="24" t="s">
        <v>20</v>
      </c>
      <c r="G7" s="25">
        <f>MAX(B7:B114)</f>
        <v>13.25</v>
      </c>
      <c r="H7" s="25">
        <f>MAX(C7:C114)</f>
        <v>2.71</v>
      </c>
      <c r="J7"/>
      <c r="K7"/>
    </row>
    <row r="8" spans="1:15" x14ac:dyDescent="0.3">
      <c r="A8" s="21">
        <v>2</v>
      </c>
      <c r="B8" s="22">
        <v>13.18</v>
      </c>
      <c r="C8" s="22">
        <v>2.71</v>
      </c>
      <c r="D8" s="23">
        <f t="shared" si="0"/>
        <v>1.1782608695652175</v>
      </c>
      <c r="E8" s="2"/>
      <c r="F8" s="24" t="s">
        <v>21</v>
      </c>
      <c r="G8" s="25">
        <f>MIN(B7:B114)</f>
        <v>13.13</v>
      </c>
      <c r="H8" s="25">
        <f>MIN(C7:C114)</f>
        <v>2.27</v>
      </c>
      <c r="J8"/>
      <c r="K8"/>
    </row>
    <row r="9" spans="1:15" x14ac:dyDescent="0.3">
      <c r="A9" s="21">
        <v>3</v>
      </c>
      <c r="B9" s="22">
        <v>13.16</v>
      </c>
      <c r="C9" s="22">
        <v>2.4900000000000002</v>
      </c>
      <c r="D9" s="23">
        <f t="shared" si="0"/>
        <v>1.0826086956521741</v>
      </c>
      <c r="E9" s="2"/>
      <c r="J9"/>
      <c r="K9"/>
    </row>
    <row r="10" spans="1:15" x14ac:dyDescent="0.3">
      <c r="A10" s="21">
        <v>4</v>
      </c>
      <c r="B10" s="22">
        <v>13.15</v>
      </c>
      <c r="C10" s="22">
        <v>2.5</v>
      </c>
      <c r="D10" s="23">
        <f t="shared" si="0"/>
        <v>1.0869565217391306</v>
      </c>
      <c r="E10" s="2"/>
      <c r="J10"/>
      <c r="K10"/>
    </row>
    <row r="11" spans="1:15" x14ac:dyDescent="0.3">
      <c r="A11" s="27">
        <v>5</v>
      </c>
      <c r="B11" s="22">
        <v>13.16</v>
      </c>
      <c r="C11" s="22">
        <v>2.52</v>
      </c>
      <c r="D11" s="23">
        <f t="shared" si="0"/>
        <v>1.0956521739130436</v>
      </c>
      <c r="E11" s="2"/>
      <c r="F11" s="24" t="s">
        <v>22</v>
      </c>
      <c r="G11" s="26">
        <f>SUM(B7:B114)</f>
        <v>395.77</v>
      </c>
      <c r="H11" s="25">
        <f>G11/$J$3</f>
        <v>13.192333333333332</v>
      </c>
      <c r="J11"/>
      <c r="K11"/>
    </row>
    <row r="12" spans="1:15" x14ac:dyDescent="0.3">
      <c r="A12" s="21">
        <v>6</v>
      </c>
      <c r="B12" s="22">
        <v>13.17</v>
      </c>
      <c r="C12" s="22">
        <v>2.48</v>
      </c>
      <c r="D12" s="23">
        <f t="shared" si="0"/>
        <v>1.0782608695652174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2.4500000000000002</v>
      </c>
      <c r="D13" s="23">
        <f t="shared" si="0"/>
        <v>1.0652173913043479</v>
      </c>
      <c r="J13"/>
      <c r="K13"/>
    </row>
    <row r="14" spans="1:15" x14ac:dyDescent="0.3">
      <c r="A14" s="21">
        <v>8</v>
      </c>
      <c r="B14" s="22">
        <v>13.18</v>
      </c>
      <c r="C14" s="22">
        <v>2.4500000000000002</v>
      </c>
      <c r="D14" s="23">
        <f t="shared" si="0"/>
        <v>1.0652173913043479</v>
      </c>
      <c r="J14"/>
      <c r="K14"/>
    </row>
    <row r="15" spans="1:15" x14ac:dyDescent="0.3">
      <c r="A15" s="21">
        <v>9</v>
      </c>
      <c r="B15" s="22">
        <v>13.16</v>
      </c>
      <c r="C15" s="22">
        <v>2.42</v>
      </c>
      <c r="D15" s="23">
        <f t="shared" si="0"/>
        <v>1.0521739130434784</v>
      </c>
      <c r="J15"/>
      <c r="K15"/>
    </row>
    <row r="16" spans="1:15" x14ac:dyDescent="0.3">
      <c r="A16" s="21">
        <v>10</v>
      </c>
      <c r="B16" s="25">
        <v>13.19</v>
      </c>
      <c r="C16" s="25">
        <v>2.5</v>
      </c>
      <c r="D16" s="23">
        <f t="shared" si="0"/>
        <v>1.0869565217391306</v>
      </c>
      <c r="J16"/>
      <c r="K16"/>
    </row>
    <row r="17" spans="1:11" x14ac:dyDescent="0.3">
      <c r="A17" s="27">
        <v>11</v>
      </c>
      <c r="B17" s="25">
        <v>13.19</v>
      </c>
      <c r="C17" s="25">
        <v>2.42</v>
      </c>
      <c r="D17" s="23">
        <f t="shared" si="0"/>
        <v>1.0521739130434784</v>
      </c>
      <c r="J17"/>
      <c r="K17"/>
    </row>
    <row r="18" spans="1:11" x14ac:dyDescent="0.3">
      <c r="A18" s="21">
        <v>12</v>
      </c>
      <c r="B18" s="25">
        <v>13.17</v>
      </c>
      <c r="C18" s="25">
        <v>2.36</v>
      </c>
      <c r="D18" s="23">
        <f t="shared" si="0"/>
        <v>1.0260869565217392</v>
      </c>
      <c r="J18"/>
      <c r="K18"/>
    </row>
    <row r="19" spans="1:11" x14ac:dyDescent="0.3">
      <c r="A19" s="21">
        <v>13</v>
      </c>
      <c r="B19" s="25">
        <v>13.18</v>
      </c>
      <c r="C19" s="25">
        <v>2.42</v>
      </c>
      <c r="D19" s="23">
        <f t="shared" si="0"/>
        <v>1.0521739130434784</v>
      </c>
      <c r="J19"/>
      <c r="K19"/>
    </row>
    <row r="20" spans="1:11" x14ac:dyDescent="0.3">
      <c r="A20" s="21">
        <v>14</v>
      </c>
      <c r="B20" s="25">
        <v>13.21</v>
      </c>
      <c r="C20" s="25">
        <v>2.4300000000000002</v>
      </c>
      <c r="D20" s="23">
        <f t="shared" si="0"/>
        <v>1.0565217391304349</v>
      </c>
      <c r="J20"/>
      <c r="K20"/>
    </row>
    <row r="21" spans="1:11" x14ac:dyDescent="0.3">
      <c r="A21" s="21">
        <v>15</v>
      </c>
      <c r="B21" s="25">
        <v>13.19</v>
      </c>
      <c r="C21" s="25">
        <v>2.38</v>
      </c>
      <c r="D21" s="23">
        <f t="shared" si="0"/>
        <v>1.0347826086956522</v>
      </c>
      <c r="E21" s="39"/>
      <c r="F21" s="40"/>
      <c r="J21"/>
      <c r="K21"/>
    </row>
    <row r="22" spans="1:11" x14ac:dyDescent="0.3">
      <c r="A22" s="21">
        <v>16</v>
      </c>
      <c r="B22" s="25">
        <v>13.2</v>
      </c>
      <c r="C22" s="25">
        <v>2.4</v>
      </c>
      <c r="D22" s="23">
        <f t="shared" si="0"/>
        <v>1.0434782608695652</v>
      </c>
      <c r="J22"/>
      <c r="K22"/>
    </row>
    <row r="23" spans="1:11" x14ac:dyDescent="0.3">
      <c r="A23" s="21">
        <v>17</v>
      </c>
      <c r="B23" s="25">
        <v>13.2</v>
      </c>
      <c r="C23" s="25">
        <v>2.41</v>
      </c>
      <c r="D23" s="23">
        <f t="shared" si="0"/>
        <v>1.0478260869565219</v>
      </c>
      <c r="J23"/>
      <c r="K23"/>
    </row>
    <row r="24" spans="1:11" x14ac:dyDescent="0.3">
      <c r="A24" s="21">
        <v>18</v>
      </c>
      <c r="B24" s="25">
        <v>13.22</v>
      </c>
      <c r="C24" s="25">
        <v>2.4500000000000002</v>
      </c>
      <c r="D24" s="23">
        <f t="shared" si="0"/>
        <v>1.0652173913043479</v>
      </c>
      <c r="J24"/>
      <c r="K24"/>
    </row>
    <row r="25" spans="1:11" x14ac:dyDescent="0.3">
      <c r="A25" s="21">
        <v>19</v>
      </c>
      <c r="B25" s="25">
        <v>13.25</v>
      </c>
      <c r="C25" s="25">
        <v>2.58</v>
      </c>
      <c r="D25" s="23">
        <f t="shared" si="0"/>
        <v>1.1217391304347828</v>
      </c>
      <c r="J25"/>
      <c r="K25"/>
    </row>
    <row r="26" spans="1:11" x14ac:dyDescent="0.3">
      <c r="A26" s="21">
        <v>20</v>
      </c>
      <c r="B26" s="25">
        <v>13.24</v>
      </c>
      <c r="C26" s="25">
        <v>2.52</v>
      </c>
      <c r="D26" s="23">
        <f t="shared" si="0"/>
        <v>1.0956521739130436</v>
      </c>
      <c r="J26"/>
      <c r="K26"/>
    </row>
    <row r="27" spans="1:11" x14ac:dyDescent="0.3">
      <c r="A27" s="21">
        <v>21</v>
      </c>
      <c r="B27" s="25">
        <v>13.19</v>
      </c>
      <c r="C27" s="25">
        <v>2.4900000000000002</v>
      </c>
      <c r="D27" s="23">
        <f t="shared" si="0"/>
        <v>1.0826086956521741</v>
      </c>
      <c r="J27"/>
      <c r="K27"/>
    </row>
    <row r="28" spans="1:11" x14ac:dyDescent="0.3">
      <c r="A28" s="21">
        <v>22</v>
      </c>
      <c r="B28" s="25">
        <v>13.21</v>
      </c>
      <c r="C28" s="25">
        <v>2.4900000000000002</v>
      </c>
      <c r="D28" s="23">
        <f t="shared" si="0"/>
        <v>1.0826086956521741</v>
      </c>
      <c r="J28"/>
      <c r="K28"/>
    </row>
    <row r="29" spans="1:11" x14ac:dyDescent="0.3">
      <c r="A29" s="21">
        <v>23</v>
      </c>
      <c r="B29" s="25">
        <v>13.21</v>
      </c>
      <c r="C29" s="25">
        <v>2.39</v>
      </c>
      <c r="D29" s="23">
        <f t="shared" si="0"/>
        <v>1.0391304347826089</v>
      </c>
      <c r="J29"/>
      <c r="K29"/>
    </row>
    <row r="30" spans="1:11" x14ac:dyDescent="0.3">
      <c r="A30" s="21">
        <v>24</v>
      </c>
      <c r="B30" s="25">
        <v>13.22</v>
      </c>
      <c r="C30" s="25">
        <v>2.39</v>
      </c>
      <c r="D30" s="23">
        <f t="shared" si="0"/>
        <v>1.0391304347826089</v>
      </c>
      <c r="J30"/>
      <c r="K30"/>
    </row>
    <row r="31" spans="1:11" x14ac:dyDescent="0.3">
      <c r="A31" s="21">
        <v>25</v>
      </c>
      <c r="B31" s="25">
        <v>13.25</v>
      </c>
      <c r="C31" s="25">
        <v>2.44</v>
      </c>
      <c r="D31" s="23">
        <f t="shared" si="0"/>
        <v>1.0608695652173914</v>
      </c>
      <c r="J31"/>
      <c r="K31"/>
    </row>
    <row r="32" spans="1:11" x14ac:dyDescent="0.3">
      <c r="A32" s="21">
        <v>26</v>
      </c>
      <c r="B32" s="25">
        <v>13.23</v>
      </c>
      <c r="C32" s="25">
        <v>2.52</v>
      </c>
      <c r="D32" s="23">
        <f t="shared" si="0"/>
        <v>1.0956521739130436</v>
      </c>
      <c r="J32"/>
      <c r="K32"/>
    </row>
    <row r="33" spans="1:12" x14ac:dyDescent="0.3">
      <c r="A33" s="21">
        <v>27</v>
      </c>
      <c r="B33" s="25">
        <v>13.25</v>
      </c>
      <c r="C33" s="25">
        <v>2.4900000000000002</v>
      </c>
      <c r="D33" s="23">
        <f t="shared" si="0"/>
        <v>1.0826086956521741</v>
      </c>
      <c r="J33"/>
      <c r="K33"/>
    </row>
    <row r="34" spans="1:12" x14ac:dyDescent="0.3">
      <c r="A34" s="21">
        <v>28</v>
      </c>
      <c r="B34" s="25">
        <v>13.18</v>
      </c>
      <c r="C34" s="25">
        <v>2.27</v>
      </c>
      <c r="D34" s="23">
        <f t="shared" si="0"/>
        <v>0.98695652173913051</v>
      </c>
      <c r="J34"/>
      <c r="K34"/>
    </row>
    <row r="35" spans="1:12" x14ac:dyDescent="0.3">
      <c r="A35" s="21">
        <v>29</v>
      </c>
      <c r="B35" s="25">
        <v>13.18</v>
      </c>
      <c r="C35" s="25">
        <v>2.31</v>
      </c>
      <c r="D35" s="23">
        <f t="shared" si="0"/>
        <v>1.0043478260869567</v>
      </c>
      <c r="J35"/>
      <c r="K35"/>
    </row>
    <row r="36" spans="1:12" x14ac:dyDescent="0.3">
      <c r="A36" s="21">
        <v>30</v>
      </c>
      <c r="B36" s="25">
        <v>13.13</v>
      </c>
      <c r="C36" s="25">
        <v>2.31</v>
      </c>
      <c r="D36" s="23">
        <f t="shared" si="0"/>
        <v>1.0043478260869567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opLeftCell="A7"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44</v>
      </c>
      <c r="D3" s="7" t="s">
        <v>25</v>
      </c>
      <c r="E3" s="8" t="s">
        <v>27</v>
      </c>
      <c r="F3" s="9">
        <v>200</v>
      </c>
      <c r="G3" s="6" t="s">
        <v>28</v>
      </c>
      <c r="H3" s="6" t="s">
        <v>29</v>
      </c>
      <c r="I3" s="8">
        <v>2.2999999999999998</v>
      </c>
      <c r="J3" s="9">
        <v>30</v>
      </c>
      <c r="K3" s="10">
        <v>29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13.16</v>
      </c>
      <c r="C7" s="22">
        <v>2.62</v>
      </c>
      <c r="D7" s="23">
        <f t="shared" ref="D7:D70" si="0">C7/$I$3</f>
        <v>1.1391304347826088</v>
      </c>
      <c r="E7" s="2"/>
      <c r="F7" s="24" t="s">
        <v>20</v>
      </c>
      <c r="G7" s="25">
        <f>MAX(B7:B114)</f>
        <v>13.28</v>
      </c>
      <c r="H7" s="25">
        <f>MAX(C7:C114)</f>
        <v>2.64</v>
      </c>
      <c r="J7"/>
      <c r="K7"/>
    </row>
    <row r="8" spans="1:15" x14ac:dyDescent="0.3">
      <c r="A8" s="21">
        <v>2</v>
      </c>
      <c r="B8" s="22">
        <v>13.17</v>
      </c>
      <c r="C8" s="22">
        <v>2.57</v>
      </c>
      <c r="D8" s="23">
        <f t="shared" si="0"/>
        <v>1.1173913043478261</v>
      </c>
      <c r="E8" s="2"/>
      <c r="F8" s="24" t="s">
        <v>21</v>
      </c>
      <c r="G8" s="25">
        <f>MIN(B7:B114)</f>
        <v>13.11</v>
      </c>
      <c r="H8" s="25">
        <f>MIN(C7:C114)</f>
        <v>2.29</v>
      </c>
      <c r="J8"/>
      <c r="K8"/>
    </row>
    <row r="9" spans="1:15" x14ac:dyDescent="0.3">
      <c r="A9" s="21">
        <v>3</v>
      </c>
      <c r="B9" s="22">
        <v>13.19</v>
      </c>
      <c r="C9" s="22">
        <v>2.41</v>
      </c>
      <c r="D9" s="23">
        <f t="shared" si="0"/>
        <v>1.0478260869565219</v>
      </c>
      <c r="E9" s="2"/>
      <c r="J9"/>
      <c r="K9"/>
    </row>
    <row r="10" spans="1:15" x14ac:dyDescent="0.3">
      <c r="A10" s="21">
        <v>4</v>
      </c>
      <c r="B10" s="22">
        <v>13.17</v>
      </c>
      <c r="C10" s="22">
        <v>2.58</v>
      </c>
      <c r="D10" s="23">
        <f t="shared" si="0"/>
        <v>1.1217391304347828</v>
      </c>
      <c r="E10" s="2"/>
      <c r="J10"/>
      <c r="K10"/>
    </row>
    <row r="11" spans="1:15" x14ac:dyDescent="0.3">
      <c r="A11" s="27">
        <v>5</v>
      </c>
      <c r="B11" s="22">
        <v>13.17</v>
      </c>
      <c r="C11" s="22">
        <v>2.56</v>
      </c>
      <c r="D11" s="23">
        <f t="shared" si="0"/>
        <v>1.1130434782608696</v>
      </c>
      <c r="E11" s="2"/>
      <c r="F11" s="24" t="s">
        <v>22</v>
      </c>
      <c r="G11" s="26">
        <f>SUM(B7:B114)</f>
        <v>395.87000000000006</v>
      </c>
      <c r="H11" s="25">
        <f>G11/$J$3</f>
        <v>13.19566666666667</v>
      </c>
      <c r="J11"/>
      <c r="K11"/>
    </row>
    <row r="12" spans="1:15" x14ac:dyDescent="0.3">
      <c r="A12" s="21">
        <v>6</v>
      </c>
      <c r="B12" s="22">
        <v>13.17</v>
      </c>
      <c r="C12" s="22">
        <v>2.4700000000000002</v>
      </c>
      <c r="D12" s="23">
        <f t="shared" si="0"/>
        <v>1.0739130434782611</v>
      </c>
      <c r="E12" s="2"/>
      <c r="J12"/>
      <c r="K12"/>
    </row>
    <row r="13" spans="1:15" x14ac:dyDescent="0.3">
      <c r="A13" s="21">
        <v>7</v>
      </c>
      <c r="B13" s="22">
        <v>13.2</v>
      </c>
      <c r="C13" s="22">
        <v>2.42</v>
      </c>
      <c r="D13" s="23">
        <f t="shared" si="0"/>
        <v>1.0521739130434784</v>
      </c>
      <c r="J13"/>
      <c r="K13"/>
    </row>
    <row r="14" spans="1:15" x14ac:dyDescent="0.3">
      <c r="A14" s="21">
        <v>8</v>
      </c>
      <c r="B14" s="22">
        <v>13.21</v>
      </c>
      <c r="C14" s="22">
        <v>2.52</v>
      </c>
      <c r="D14" s="23">
        <f t="shared" si="0"/>
        <v>1.0956521739130436</v>
      </c>
      <c r="J14"/>
      <c r="K14"/>
    </row>
    <row r="15" spans="1:15" x14ac:dyDescent="0.3">
      <c r="A15" s="21">
        <v>9</v>
      </c>
      <c r="B15" s="22">
        <v>13.19</v>
      </c>
      <c r="C15" s="22">
        <v>2.29</v>
      </c>
      <c r="D15" s="23">
        <f t="shared" si="0"/>
        <v>0.99565217391304361</v>
      </c>
      <c r="J15"/>
      <c r="K15"/>
    </row>
    <row r="16" spans="1:15" x14ac:dyDescent="0.3">
      <c r="A16" s="21">
        <v>10</v>
      </c>
      <c r="B16" s="25">
        <v>13.19</v>
      </c>
      <c r="C16" s="25">
        <v>2.5</v>
      </c>
      <c r="D16" s="23">
        <f t="shared" si="0"/>
        <v>1.0869565217391306</v>
      </c>
      <c r="J16"/>
      <c r="K16"/>
    </row>
    <row r="17" spans="1:11" x14ac:dyDescent="0.3">
      <c r="A17" s="27">
        <v>11</v>
      </c>
      <c r="B17" s="25">
        <v>13.18</v>
      </c>
      <c r="C17" s="25">
        <v>2.54</v>
      </c>
      <c r="D17" s="23">
        <f t="shared" si="0"/>
        <v>1.1043478260869566</v>
      </c>
      <c r="J17"/>
      <c r="K17"/>
    </row>
    <row r="18" spans="1:11" x14ac:dyDescent="0.3">
      <c r="A18" s="21">
        <v>12</v>
      </c>
      <c r="B18" s="25">
        <v>13.18</v>
      </c>
      <c r="C18" s="25">
        <v>2.46</v>
      </c>
      <c r="D18" s="23">
        <f t="shared" si="0"/>
        <v>1.0695652173913044</v>
      </c>
      <c r="J18"/>
      <c r="K18"/>
    </row>
    <row r="19" spans="1:11" x14ac:dyDescent="0.3">
      <c r="A19" s="21">
        <v>13</v>
      </c>
      <c r="B19" s="25">
        <v>13.23</v>
      </c>
      <c r="C19" s="25">
        <v>2.52</v>
      </c>
      <c r="D19" s="23">
        <f t="shared" si="0"/>
        <v>1.0956521739130436</v>
      </c>
      <c r="J19"/>
      <c r="K19"/>
    </row>
    <row r="20" spans="1:11" x14ac:dyDescent="0.3">
      <c r="A20" s="21">
        <v>14</v>
      </c>
      <c r="B20" s="25">
        <v>13.26</v>
      </c>
      <c r="C20" s="25">
        <v>2.64</v>
      </c>
      <c r="D20" s="23">
        <f t="shared" si="0"/>
        <v>1.1478260869565218</v>
      </c>
      <c r="J20"/>
      <c r="K20"/>
    </row>
    <row r="21" spans="1:11" x14ac:dyDescent="0.3">
      <c r="A21" s="21">
        <v>15</v>
      </c>
      <c r="B21" s="25">
        <v>13.23</v>
      </c>
      <c r="C21" s="25">
        <v>2.52</v>
      </c>
      <c r="D21" s="23">
        <f t="shared" si="0"/>
        <v>1.0956521739130436</v>
      </c>
      <c r="E21" s="39"/>
      <c r="F21" s="40"/>
      <c r="J21"/>
      <c r="K21"/>
    </row>
    <row r="22" spans="1:11" x14ac:dyDescent="0.3">
      <c r="A22" s="21">
        <v>16</v>
      </c>
      <c r="B22" s="25">
        <v>13.14</v>
      </c>
      <c r="C22" s="25">
        <v>2.42</v>
      </c>
      <c r="D22" s="23">
        <f t="shared" si="0"/>
        <v>1.0521739130434784</v>
      </c>
      <c r="J22"/>
      <c r="K22"/>
    </row>
    <row r="23" spans="1:11" x14ac:dyDescent="0.3">
      <c r="A23" s="21">
        <v>17</v>
      </c>
      <c r="B23" s="25">
        <v>13.16</v>
      </c>
      <c r="C23" s="25">
        <v>2.46</v>
      </c>
      <c r="D23" s="23">
        <f t="shared" si="0"/>
        <v>1.0695652173913044</v>
      </c>
      <c r="J23"/>
      <c r="K23"/>
    </row>
    <row r="24" spans="1:11" x14ac:dyDescent="0.3">
      <c r="A24" s="21">
        <v>18</v>
      </c>
      <c r="B24" s="25">
        <v>13.15</v>
      </c>
      <c r="C24" s="25">
        <v>2.35</v>
      </c>
      <c r="D24" s="23">
        <f t="shared" si="0"/>
        <v>1.0217391304347827</v>
      </c>
      <c r="J24"/>
      <c r="K24"/>
    </row>
    <row r="25" spans="1:11" x14ac:dyDescent="0.3">
      <c r="A25" s="21">
        <v>19</v>
      </c>
      <c r="B25" s="25">
        <v>13.28</v>
      </c>
      <c r="C25" s="25">
        <v>2.6</v>
      </c>
      <c r="D25" s="23">
        <f t="shared" si="0"/>
        <v>1.1304347826086958</v>
      </c>
      <c r="J25"/>
      <c r="K25"/>
    </row>
    <row r="26" spans="1:11" x14ac:dyDescent="0.3">
      <c r="A26" s="21">
        <v>20</v>
      </c>
      <c r="B26" s="25">
        <v>13.27</v>
      </c>
      <c r="C26" s="25">
        <v>2.56</v>
      </c>
      <c r="D26" s="23">
        <f t="shared" si="0"/>
        <v>1.1130434782608696</v>
      </c>
      <c r="J26"/>
      <c r="K26"/>
    </row>
    <row r="27" spans="1:11" x14ac:dyDescent="0.3">
      <c r="A27" s="21">
        <v>21</v>
      </c>
      <c r="B27" s="25">
        <v>13.25</v>
      </c>
      <c r="C27" s="25">
        <v>2.4900000000000002</v>
      </c>
      <c r="D27" s="23">
        <f t="shared" si="0"/>
        <v>1.0826086956521741</v>
      </c>
      <c r="J27"/>
      <c r="K27"/>
    </row>
    <row r="28" spans="1:11" x14ac:dyDescent="0.3">
      <c r="A28" s="21">
        <v>22</v>
      </c>
      <c r="B28" s="25">
        <v>13.18</v>
      </c>
      <c r="C28" s="25">
        <v>2.4900000000000002</v>
      </c>
      <c r="D28" s="23">
        <f t="shared" si="0"/>
        <v>1.0826086956521741</v>
      </c>
      <c r="J28"/>
      <c r="K28"/>
    </row>
    <row r="29" spans="1:11" x14ac:dyDescent="0.3">
      <c r="A29" s="21">
        <v>23</v>
      </c>
      <c r="B29" s="25">
        <v>13.18</v>
      </c>
      <c r="C29" s="25">
        <v>2.4300000000000002</v>
      </c>
      <c r="D29" s="23">
        <f t="shared" si="0"/>
        <v>1.0565217391304349</v>
      </c>
      <c r="J29"/>
      <c r="K29"/>
    </row>
    <row r="30" spans="1:11" x14ac:dyDescent="0.3">
      <c r="A30" s="21">
        <v>24</v>
      </c>
      <c r="B30" s="25">
        <v>13.11</v>
      </c>
      <c r="C30" s="25">
        <v>2.46</v>
      </c>
      <c r="D30" s="23">
        <f t="shared" si="0"/>
        <v>1.0695652173913044</v>
      </c>
      <c r="J30"/>
      <c r="K30"/>
    </row>
    <row r="31" spans="1:11" x14ac:dyDescent="0.3">
      <c r="A31" s="21">
        <v>25</v>
      </c>
      <c r="B31" s="25">
        <v>13.27</v>
      </c>
      <c r="C31" s="25">
        <v>2.4700000000000002</v>
      </c>
      <c r="D31" s="23">
        <f t="shared" si="0"/>
        <v>1.0739130434782611</v>
      </c>
      <c r="J31"/>
      <c r="K31"/>
    </row>
    <row r="32" spans="1:11" x14ac:dyDescent="0.3">
      <c r="A32" s="21">
        <v>26</v>
      </c>
      <c r="B32" s="25">
        <v>13.23</v>
      </c>
      <c r="C32" s="25">
        <v>2.39</v>
      </c>
      <c r="D32" s="23">
        <f t="shared" si="0"/>
        <v>1.0391304347826089</v>
      </c>
      <c r="J32"/>
      <c r="K32"/>
    </row>
    <row r="33" spans="1:12" x14ac:dyDescent="0.3">
      <c r="A33" s="21">
        <v>27</v>
      </c>
      <c r="B33" s="25">
        <v>13.22</v>
      </c>
      <c r="C33" s="25">
        <v>2.4900000000000002</v>
      </c>
      <c r="D33" s="23">
        <f t="shared" si="0"/>
        <v>1.0826086956521741</v>
      </c>
      <c r="J33"/>
      <c r="K33"/>
    </row>
    <row r="34" spans="1:12" x14ac:dyDescent="0.3">
      <c r="A34" s="21">
        <v>28</v>
      </c>
      <c r="B34" s="25">
        <v>13.17</v>
      </c>
      <c r="C34" s="25">
        <v>2.37</v>
      </c>
      <c r="D34" s="23">
        <f t="shared" si="0"/>
        <v>1.0304347826086957</v>
      </c>
      <c r="J34"/>
      <c r="K34"/>
    </row>
    <row r="35" spans="1:12" x14ac:dyDescent="0.3">
      <c r="A35" s="21">
        <v>29</v>
      </c>
      <c r="B35" s="25">
        <v>13.17</v>
      </c>
      <c r="C35" s="25">
        <v>2.29</v>
      </c>
      <c r="D35" s="23">
        <f t="shared" si="0"/>
        <v>0.99565217391304361</v>
      </c>
      <c r="J35"/>
      <c r="K35"/>
    </row>
    <row r="36" spans="1:12" x14ac:dyDescent="0.3">
      <c r="A36" s="21">
        <v>30</v>
      </c>
      <c r="B36" s="25">
        <v>13.19</v>
      </c>
      <c r="C36" s="25">
        <v>2.4300000000000002</v>
      </c>
      <c r="D36" s="23">
        <f t="shared" si="0"/>
        <v>1.0565217391304349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45988</v>
      </c>
      <c r="B3" s="7" t="s">
        <v>26</v>
      </c>
      <c r="C3" s="7" t="s">
        <v>30</v>
      </c>
      <c r="D3" s="7" t="s">
        <v>25</v>
      </c>
      <c r="E3" s="8" t="s">
        <v>31</v>
      </c>
      <c r="F3" s="9">
        <v>150</v>
      </c>
      <c r="G3" s="6" t="s">
        <v>32</v>
      </c>
      <c r="H3" s="6" t="s">
        <v>33</v>
      </c>
      <c r="I3" s="8"/>
      <c r="J3" s="9">
        <v>9</v>
      </c>
      <c r="K3" s="10">
        <v>26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12.94</v>
      </c>
      <c r="C7" s="22">
        <v>3.67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13.03</v>
      </c>
      <c r="H7" s="25">
        <f>MAX(C7:C114)</f>
        <v>3.82</v>
      </c>
      <c r="J7"/>
      <c r="K7"/>
    </row>
    <row r="8" spans="1:15" x14ac:dyDescent="0.3">
      <c r="A8" s="21">
        <v>2</v>
      </c>
      <c r="B8" s="22">
        <v>12.95</v>
      </c>
      <c r="C8" s="22">
        <v>3.82</v>
      </c>
      <c r="D8" s="23" t="e">
        <f t="shared" si="0"/>
        <v>#DIV/0!</v>
      </c>
      <c r="E8" s="2"/>
      <c r="F8" s="24" t="s">
        <v>21</v>
      </c>
      <c r="G8" s="25">
        <f>MIN(B7:B114)</f>
        <v>12.94</v>
      </c>
      <c r="H8" s="25">
        <f>MIN(C7:C114)</f>
        <v>3.56</v>
      </c>
      <c r="J8"/>
      <c r="K8"/>
    </row>
    <row r="9" spans="1:15" x14ac:dyDescent="0.3">
      <c r="A9" s="21">
        <v>3</v>
      </c>
      <c r="B9" s="22">
        <v>12.95</v>
      </c>
      <c r="C9" s="22">
        <v>3.67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12.99</v>
      </c>
      <c r="C10" s="22">
        <v>3.56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12.98</v>
      </c>
      <c r="C11" s="22">
        <v>3.61</v>
      </c>
      <c r="D11" s="23" t="e">
        <f t="shared" si="0"/>
        <v>#DIV/0!</v>
      </c>
      <c r="E11" s="2"/>
      <c r="F11" s="24" t="s">
        <v>22</v>
      </c>
      <c r="G11" s="26">
        <f>SUM(B7:B114)</f>
        <v>116.85000000000001</v>
      </c>
      <c r="H11" s="25">
        <f>G11/$J$3</f>
        <v>12.983333333333334</v>
      </c>
      <c r="J11"/>
      <c r="K11"/>
    </row>
    <row r="12" spans="1:15" x14ac:dyDescent="0.3">
      <c r="A12" s="21">
        <v>6</v>
      </c>
      <c r="B12" s="22">
        <v>12.96</v>
      </c>
      <c r="C12" s="22">
        <v>3.63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13.02</v>
      </c>
      <c r="C13" s="22">
        <v>3.58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13.03</v>
      </c>
      <c r="C14" s="22">
        <v>3.65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13.03</v>
      </c>
      <c r="C15" s="22">
        <v>3.6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34</v>
      </c>
      <c r="D3" s="7" t="s">
        <v>25</v>
      </c>
      <c r="E3" s="8" t="s">
        <v>35</v>
      </c>
      <c r="F3" s="9">
        <v>200</v>
      </c>
      <c r="G3" s="6" t="s">
        <v>40</v>
      </c>
      <c r="H3" s="6" t="s">
        <v>41</v>
      </c>
      <c r="I3" s="8"/>
      <c r="J3" s="9">
        <v>2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12.97</v>
      </c>
      <c r="C7" s="22">
        <v>2.91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13.04</v>
      </c>
      <c r="H7" s="25">
        <f>MAX(C7:C114)</f>
        <v>2.98</v>
      </c>
      <c r="J7"/>
      <c r="K7"/>
    </row>
    <row r="8" spans="1:15" x14ac:dyDescent="0.3">
      <c r="A8" s="21">
        <v>2</v>
      </c>
      <c r="B8" s="22">
        <v>13.04</v>
      </c>
      <c r="C8" s="22">
        <v>2.98</v>
      </c>
      <c r="D8" s="23" t="e">
        <f t="shared" si="0"/>
        <v>#DIV/0!</v>
      </c>
      <c r="E8" s="2"/>
      <c r="F8" s="24" t="s">
        <v>21</v>
      </c>
      <c r="G8" s="25">
        <f>MIN(B7:B114)</f>
        <v>12.97</v>
      </c>
      <c r="H8" s="25">
        <f>MIN(C7:C114)</f>
        <v>2.91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SUM(B7:B114)</f>
        <v>26.009999999999998</v>
      </c>
      <c r="H11" s="25">
        <f>G11/$J$3</f>
        <v>13.004999999999999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8:S41"/>
  <sheetViews>
    <sheetView tabSelected="1" topLeftCell="A7" zoomScale="90" zoomScaleNormal="90" workbookViewId="0">
      <selection activeCell="S34" sqref="S34"/>
    </sheetView>
  </sheetViews>
  <sheetFormatPr defaultRowHeight="16.5" x14ac:dyDescent="0.3"/>
  <cols>
    <col min="1" max="4" width="9" style="35"/>
    <col min="5" max="5" width="5.125" style="35" customWidth="1"/>
    <col min="6" max="6" width="9" style="35"/>
    <col min="7" max="7" width="13.5" style="35" bestFit="1" customWidth="1"/>
    <col min="8" max="8" width="2" style="35" customWidth="1"/>
    <col min="9" max="9" width="4.625" style="35" customWidth="1"/>
    <col min="10" max="10" width="9" style="35"/>
    <col min="11" max="11" width="13.625" style="35" bestFit="1" customWidth="1"/>
    <col min="12" max="12" width="1.375" style="35" customWidth="1"/>
    <col min="13" max="13" width="5" style="35" customWidth="1"/>
    <col min="14" max="14" width="9" style="35"/>
    <col min="15" max="15" width="13.625" style="35" bestFit="1" customWidth="1"/>
    <col min="16" max="16" width="1.25" style="35" customWidth="1"/>
    <col min="17" max="18" width="9" style="35"/>
    <col min="19" max="19" width="13.625" style="35" bestFit="1" customWidth="1"/>
    <col min="20" max="16384" width="9" style="35"/>
  </cols>
  <sheetData>
    <row r="8" spans="5:19" x14ac:dyDescent="0.3">
      <c r="E8" s="34" t="s">
        <v>45</v>
      </c>
      <c r="F8" s="34"/>
      <c r="G8" s="34"/>
      <c r="I8" s="34" t="s">
        <v>46</v>
      </c>
      <c r="J8" s="34"/>
      <c r="K8" s="34"/>
      <c r="M8" s="34" t="s">
        <v>47</v>
      </c>
      <c r="N8" s="34"/>
      <c r="O8" s="34"/>
      <c r="Q8" s="34" t="s">
        <v>37</v>
      </c>
      <c r="R8" s="34"/>
      <c r="S8" s="34"/>
    </row>
    <row r="9" spans="5:19" x14ac:dyDescent="0.3">
      <c r="E9" s="34"/>
      <c r="F9" s="34"/>
      <c r="G9" s="34"/>
      <c r="I9" s="34"/>
      <c r="J9" s="34"/>
      <c r="K9" s="34"/>
      <c r="M9" s="34"/>
      <c r="N9" s="34"/>
      <c r="O9" s="34"/>
      <c r="Q9" s="34"/>
      <c r="R9" s="34"/>
      <c r="S9" s="34"/>
    </row>
    <row r="10" spans="5:19" x14ac:dyDescent="0.3">
      <c r="E10" s="36" t="s">
        <v>36</v>
      </c>
      <c r="F10" s="36" t="s">
        <v>19</v>
      </c>
      <c r="G10" s="36" t="s">
        <v>17</v>
      </c>
      <c r="I10" s="36" t="s">
        <v>36</v>
      </c>
      <c r="J10" s="36" t="s">
        <v>19</v>
      </c>
      <c r="K10" s="36" t="s">
        <v>17</v>
      </c>
      <c r="M10" s="36" t="s">
        <v>36</v>
      </c>
      <c r="N10" s="36" t="s">
        <v>19</v>
      </c>
      <c r="O10" s="36" t="s">
        <v>17</v>
      </c>
      <c r="Q10" s="36" t="s">
        <v>36</v>
      </c>
      <c r="R10" s="36" t="s">
        <v>19</v>
      </c>
      <c r="S10" s="36" t="s">
        <v>17</v>
      </c>
    </row>
    <row r="11" spans="5:19" x14ac:dyDescent="0.3">
      <c r="E11" s="36">
        <v>1</v>
      </c>
      <c r="F11" s="37">
        <v>13.16</v>
      </c>
      <c r="G11" s="37">
        <v>2.92</v>
      </c>
      <c r="I11" s="36">
        <v>1</v>
      </c>
      <c r="J11" s="37">
        <v>13.15</v>
      </c>
      <c r="K11" s="37">
        <v>2.52</v>
      </c>
      <c r="M11" s="36">
        <v>1</v>
      </c>
      <c r="N11" s="37">
        <v>13.16</v>
      </c>
      <c r="O11" s="37">
        <v>2.62</v>
      </c>
      <c r="Q11" s="36">
        <v>1</v>
      </c>
      <c r="R11" s="37">
        <v>12.94</v>
      </c>
      <c r="S11" s="37">
        <v>3.67</v>
      </c>
    </row>
    <row r="12" spans="5:19" x14ac:dyDescent="0.3">
      <c r="E12" s="36">
        <v>2</v>
      </c>
      <c r="F12" s="37">
        <v>13.16</v>
      </c>
      <c r="G12" s="37">
        <v>2.88</v>
      </c>
      <c r="I12" s="36">
        <v>2</v>
      </c>
      <c r="J12" s="37">
        <v>13.18</v>
      </c>
      <c r="K12" s="37">
        <v>2.71</v>
      </c>
      <c r="M12" s="36">
        <v>2</v>
      </c>
      <c r="N12" s="37">
        <v>13.17</v>
      </c>
      <c r="O12" s="37">
        <v>2.57</v>
      </c>
      <c r="Q12" s="36">
        <v>2</v>
      </c>
      <c r="R12" s="37">
        <v>12.95</v>
      </c>
      <c r="S12" s="37">
        <v>3.82</v>
      </c>
    </row>
    <row r="13" spans="5:19" x14ac:dyDescent="0.3">
      <c r="E13" s="36">
        <v>3</v>
      </c>
      <c r="F13" s="37">
        <v>13.13</v>
      </c>
      <c r="G13" s="37">
        <v>2.9</v>
      </c>
      <c r="I13" s="36">
        <v>3</v>
      </c>
      <c r="J13" s="37">
        <v>13.16</v>
      </c>
      <c r="K13" s="37">
        <v>2.4900000000000002</v>
      </c>
      <c r="M13" s="36">
        <v>3</v>
      </c>
      <c r="N13" s="37">
        <v>13.19</v>
      </c>
      <c r="O13" s="37">
        <v>2.41</v>
      </c>
      <c r="Q13" s="36">
        <v>3</v>
      </c>
      <c r="R13" s="37">
        <v>12.95</v>
      </c>
      <c r="S13" s="37">
        <v>3.67</v>
      </c>
    </row>
    <row r="14" spans="5:19" x14ac:dyDescent="0.3">
      <c r="E14" s="36">
        <v>4</v>
      </c>
      <c r="F14" s="37">
        <v>13.1</v>
      </c>
      <c r="G14" s="37">
        <v>2.89</v>
      </c>
      <c r="I14" s="36">
        <v>4</v>
      </c>
      <c r="J14" s="37">
        <v>13.15</v>
      </c>
      <c r="K14" s="37">
        <v>2.5</v>
      </c>
      <c r="M14" s="36">
        <v>4</v>
      </c>
      <c r="N14" s="37">
        <v>13.17</v>
      </c>
      <c r="O14" s="37">
        <v>2.58</v>
      </c>
      <c r="Q14" s="36">
        <v>4</v>
      </c>
      <c r="R14" s="37">
        <v>12.99</v>
      </c>
      <c r="S14" s="37">
        <v>3.56</v>
      </c>
    </row>
    <row r="15" spans="5:19" x14ac:dyDescent="0.3">
      <c r="E15" s="36">
        <v>5</v>
      </c>
      <c r="F15" s="37">
        <v>13.15</v>
      </c>
      <c r="G15" s="37">
        <v>2.82</v>
      </c>
      <c r="I15" s="36">
        <v>5</v>
      </c>
      <c r="J15" s="37">
        <v>13.16</v>
      </c>
      <c r="K15" s="37">
        <v>2.52</v>
      </c>
      <c r="M15" s="36">
        <v>5</v>
      </c>
      <c r="N15" s="37">
        <v>13.17</v>
      </c>
      <c r="O15" s="37">
        <v>2.56</v>
      </c>
      <c r="Q15" s="36">
        <v>5</v>
      </c>
      <c r="R15" s="37">
        <v>12.98</v>
      </c>
      <c r="S15" s="37">
        <v>3.61</v>
      </c>
    </row>
    <row r="16" spans="5:19" x14ac:dyDescent="0.3">
      <c r="E16" s="36">
        <v>6</v>
      </c>
      <c r="F16" s="37">
        <v>13.16</v>
      </c>
      <c r="G16" s="37">
        <v>2.84</v>
      </c>
      <c r="I16" s="36">
        <v>6</v>
      </c>
      <c r="J16" s="37">
        <v>13.17</v>
      </c>
      <c r="K16" s="37">
        <v>2.48</v>
      </c>
      <c r="M16" s="36">
        <v>6</v>
      </c>
      <c r="N16" s="37">
        <v>13.17</v>
      </c>
      <c r="O16" s="37">
        <v>2.4700000000000002</v>
      </c>
      <c r="Q16" s="36">
        <v>6</v>
      </c>
      <c r="R16" s="37">
        <v>12.96</v>
      </c>
      <c r="S16" s="37">
        <v>3.63</v>
      </c>
    </row>
    <row r="17" spans="5:19" x14ac:dyDescent="0.3">
      <c r="E17" s="36">
        <v>7</v>
      </c>
      <c r="F17" s="37">
        <v>13.16</v>
      </c>
      <c r="G17" s="37">
        <v>2.83</v>
      </c>
      <c r="I17" s="36">
        <v>7</v>
      </c>
      <c r="J17" s="37">
        <v>13.17</v>
      </c>
      <c r="K17" s="37">
        <v>2.4500000000000002</v>
      </c>
      <c r="M17" s="36">
        <v>7</v>
      </c>
      <c r="N17" s="37">
        <v>13.2</v>
      </c>
      <c r="O17" s="37">
        <v>2.42</v>
      </c>
      <c r="Q17" s="36">
        <v>7</v>
      </c>
      <c r="R17" s="37">
        <v>13.02</v>
      </c>
      <c r="S17" s="37">
        <v>3.58</v>
      </c>
    </row>
    <row r="18" spans="5:19" x14ac:dyDescent="0.3">
      <c r="E18" s="36">
        <v>8</v>
      </c>
      <c r="F18" s="37">
        <v>13.15</v>
      </c>
      <c r="G18" s="37">
        <v>2.67</v>
      </c>
      <c r="I18" s="36">
        <v>8</v>
      </c>
      <c r="J18" s="37">
        <v>13.18</v>
      </c>
      <c r="K18" s="37">
        <v>2.4500000000000002</v>
      </c>
      <c r="M18" s="36">
        <v>8</v>
      </c>
      <c r="N18" s="37">
        <v>13.21</v>
      </c>
      <c r="O18" s="37">
        <v>2.52</v>
      </c>
      <c r="Q18" s="36">
        <v>8</v>
      </c>
      <c r="R18" s="37">
        <v>13.03</v>
      </c>
      <c r="S18" s="37">
        <v>3.65</v>
      </c>
    </row>
    <row r="19" spans="5:19" x14ac:dyDescent="0.3">
      <c r="E19" s="36">
        <v>9</v>
      </c>
      <c r="F19" s="37">
        <v>13.12</v>
      </c>
      <c r="G19" s="37">
        <v>2.81</v>
      </c>
      <c r="I19" s="36">
        <v>9</v>
      </c>
      <c r="J19" s="37">
        <v>13.16</v>
      </c>
      <c r="K19" s="37">
        <v>2.42</v>
      </c>
      <c r="M19" s="36">
        <v>9</v>
      </c>
      <c r="N19" s="37">
        <v>13.19</v>
      </c>
      <c r="O19" s="37">
        <v>2.29</v>
      </c>
      <c r="Q19" s="36">
        <v>9</v>
      </c>
      <c r="R19" s="37">
        <v>13.03</v>
      </c>
      <c r="S19" s="37">
        <v>3.6</v>
      </c>
    </row>
    <row r="20" spans="5:19" x14ac:dyDescent="0.3">
      <c r="E20" s="36">
        <v>10</v>
      </c>
      <c r="F20" s="37">
        <v>13.14</v>
      </c>
      <c r="G20" s="37">
        <v>2.95</v>
      </c>
      <c r="I20" s="36">
        <v>10</v>
      </c>
      <c r="J20" s="37">
        <v>13.19</v>
      </c>
      <c r="K20" s="37">
        <v>2.5</v>
      </c>
      <c r="M20" s="36">
        <v>10</v>
      </c>
      <c r="N20" s="37">
        <v>13.19</v>
      </c>
      <c r="O20" s="37">
        <v>2.5</v>
      </c>
    </row>
    <row r="21" spans="5:19" x14ac:dyDescent="0.3">
      <c r="E21" s="36">
        <v>11</v>
      </c>
      <c r="F21" s="37">
        <v>13.11</v>
      </c>
      <c r="G21" s="37">
        <v>2.92</v>
      </c>
      <c r="I21" s="36">
        <v>11</v>
      </c>
      <c r="J21" s="37">
        <v>13.19</v>
      </c>
      <c r="K21" s="37">
        <v>2.42</v>
      </c>
      <c r="M21" s="36">
        <v>11</v>
      </c>
      <c r="N21" s="37">
        <v>13.18</v>
      </c>
      <c r="O21" s="37">
        <v>2.54</v>
      </c>
    </row>
    <row r="22" spans="5:19" x14ac:dyDescent="0.3">
      <c r="E22" s="36">
        <v>12</v>
      </c>
      <c r="F22" s="37">
        <v>13.16</v>
      </c>
      <c r="G22" s="37">
        <v>3</v>
      </c>
      <c r="I22" s="36">
        <v>12</v>
      </c>
      <c r="J22" s="37">
        <v>13.17</v>
      </c>
      <c r="K22" s="37">
        <v>2.36</v>
      </c>
      <c r="M22" s="36">
        <v>12</v>
      </c>
      <c r="N22" s="37">
        <v>13.18</v>
      </c>
      <c r="O22" s="37">
        <v>2.46</v>
      </c>
    </row>
    <row r="23" spans="5:19" x14ac:dyDescent="0.3">
      <c r="E23" s="36">
        <v>13</v>
      </c>
      <c r="F23" s="37">
        <v>13.16</v>
      </c>
      <c r="G23" s="37">
        <v>2.93</v>
      </c>
      <c r="I23" s="36">
        <v>13</v>
      </c>
      <c r="J23" s="37">
        <v>13.18</v>
      </c>
      <c r="K23" s="37">
        <v>2.42</v>
      </c>
      <c r="M23" s="36">
        <v>13</v>
      </c>
      <c r="N23" s="37">
        <v>13.23</v>
      </c>
      <c r="O23" s="37">
        <v>2.52</v>
      </c>
    </row>
    <row r="24" spans="5:19" x14ac:dyDescent="0.3">
      <c r="E24" s="36">
        <v>14</v>
      </c>
      <c r="F24" s="37">
        <v>13.15</v>
      </c>
      <c r="G24" s="37">
        <v>2.99</v>
      </c>
      <c r="I24" s="36">
        <v>14</v>
      </c>
      <c r="J24" s="37">
        <v>13.21</v>
      </c>
      <c r="K24" s="37">
        <v>2.4300000000000002</v>
      </c>
      <c r="M24" s="36">
        <v>14</v>
      </c>
      <c r="N24" s="37">
        <v>13.26</v>
      </c>
      <c r="O24" s="37">
        <v>2.64</v>
      </c>
      <c r="Q24" s="34" t="s">
        <v>48</v>
      </c>
      <c r="R24" s="34"/>
      <c r="S24" s="34"/>
    </row>
    <row r="25" spans="5:19" x14ac:dyDescent="0.3">
      <c r="E25" s="36">
        <v>15</v>
      </c>
      <c r="F25" s="37">
        <v>13.15</v>
      </c>
      <c r="G25" s="37">
        <v>2.92</v>
      </c>
      <c r="I25" s="36">
        <v>15</v>
      </c>
      <c r="J25" s="37">
        <v>13.19</v>
      </c>
      <c r="K25" s="37">
        <v>2.38</v>
      </c>
      <c r="M25" s="36">
        <v>15</v>
      </c>
      <c r="N25" s="37">
        <v>13.23</v>
      </c>
      <c r="O25" s="37">
        <v>2.52</v>
      </c>
      <c r="Q25" s="34"/>
      <c r="R25" s="34"/>
      <c r="S25" s="34"/>
    </row>
    <row r="26" spans="5:19" x14ac:dyDescent="0.3">
      <c r="E26" s="36">
        <v>16</v>
      </c>
      <c r="F26" s="37">
        <v>13.13</v>
      </c>
      <c r="G26" s="37">
        <v>2.92</v>
      </c>
      <c r="I26" s="36">
        <v>16</v>
      </c>
      <c r="J26" s="37">
        <v>13.2</v>
      </c>
      <c r="K26" s="37">
        <v>2.4</v>
      </c>
      <c r="M26" s="36">
        <v>16</v>
      </c>
      <c r="N26" s="37">
        <v>13.14</v>
      </c>
      <c r="O26" s="37">
        <v>2.42</v>
      </c>
      <c r="Q26" s="36" t="s">
        <v>36</v>
      </c>
      <c r="R26" s="36" t="s">
        <v>19</v>
      </c>
      <c r="S26" s="36" t="s">
        <v>17</v>
      </c>
    </row>
    <row r="27" spans="5:19" x14ac:dyDescent="0.3">
      <c r="E27" s="36">
        <v>17</v>
      </c>
      <c r="F27" s="37">
        <v>13.12</v>
      </c>
      <c r="G27" s="37">
        <v>3.06</v>
      </c>
      <c r="I27" s="36">
        <v>17</v>
      </c>
      <c r="J27" s="37">
        <v>13.2</v>
      </c>
      <c r="K27" s="37">
        <v>2.41</v>
      </c>
      <c r="M27" s="36">
        <v>17</v>
      </c>
      <c r="N27" s="37">
        <v>13.16</v>
      </c>
      <c r="O27" s="37">
        <v>2.46</v>
      </c>
      <c r="Q27" s="36">
        <v>1</v>
      </c>
      <c r="R27" s="37">
        <v>12.97</v>
      </c>
      <c r="S27" s="37">
        <v>2.91</v>
      </c>
    </row>
    <row r="28" spans="5:19" x14ac:dyDescent="0.3">
      <c r="E28" s="36">
        <v>18</v>
      </c>
      <c r="F28" s="37">
        <v>13.16</v>
      </c>
      <c r="G28" s="37">
        <v>2.92</v>
      </c>
      <c r="I28" s="36">
        <v>18</v>
      </c>
      <c r="J28" s="37">
        <v>13.22</v>
      </c>
      <c r="K28" s="37">
        <v>2.4500000000000002</v>
      </c>
      <c r="M28" s="36">
        <v>18</v>
      </c>
      <c r="N28" s="37">
        <v>13.15</v>
      </c>
      <c r="O28" s="37">
        <v>2.35</v>
      </c>
      <c r="Q28" s="36">
        <v>2</v>
      </c>
      <c r="R28" s="37">
        <v>13.04</v>
      </c>
      <c r="S28" s="37">
        <v>2.98</v>
      </c>
    </row>
    <row r="29" spans="5:19" x14ac:dyDescent="0.3">
      <c r="E29" s="36">
        <v>19</v>
      </c>
      <c r="F29" s="37">
        <v>13.17</v>
      </c>
      <c r="G29" s="37">
        <v>2.81</v>
      </c>
      <c r="I29" s="36">
        <v>19</v>
      </c>
      <c r="J29" s="37">
        <v>13.25</v>
      </c>
      <c r="K29" s="37">
        <v>2.58</v>
      </c>
      <c r="M29" s="36">
        <v>19</v>
      </c>
      <c r="N29" s="37">
        <v>13.28</v>
      </c>
      <c r="O29" s="37">
        <v>2.6</v>
      </c>
    </row>
    <row r="30" spans="5:19" x14ac:dyDescent="0.3">
      <c r="E30" s="36">
        <v>20</v>
      </c>
      <c r="F30" s="37">
        <v>13.17</v>
      </c>
      <c r="G30" s="37">
        <v>2.84</v>
      </c>
      <c r="I30" s="36">
        <v>20</v>
      </c>
      <c r="J30" s="37">
        <v>13.24</v>
      </c>
      <c r="K30" s="37">
        <v>2.52</v>
      </c>
      <c r="M30" s="36">
        <v>20</v>
      </c>
      <c r="N30" s="37">
        <v>13.27</v>
      </c>
      <c r="O30" s="37">
        <v>2.56</v>
      </c>
    </row>
    <row r="31" spans="5:19" x14ac:dyDescent="0.3">
      <c r="E31" s="36">
        <v>21</v>
      </c>
      <c r="F31" s="37">
        <v>13.16</v>
      </c>
      <c r="G31" s="37">
        <v>2.91</v>
      </c>
      <c r="I31" s="36">
        <v>21</v>
      </c>
      <c r="J31" s="37">
        <v>13.19</v>
      </c>
      <c r="K31" s="37">
        <v>2.4900000000000002</v>
      </c>
      <c r="M31" s="36">
        <v>21</v>
      </c>
      <c r="N31" s="37">
        <v>13.25</v>
      </c>
      <c r="O31" s="37">
        <v>2.4900000000000002</v>
      </c>
    </row>
    <row r="32" spans="5:19" x14ac:dyDescent="0.3">
      <c r="E32" s="36">
        <v>22</v>
      </c>
      <c r="F32" s="37">
        <v>13.17</v>
      </c>
      <c r="G32" s="37">
        <v>2.89</v>
      </c>
      <c r="I32" s="36">
        <v>22</v>
      </c>
      <c r="J32" s="37">
        <v>13.21</v>
      </c>
      <c r="K32" s="37">
        <v>2.4900000000000002</v>
      </c>
      <c r="M32" s="36">
        <v>22</v>
      </c>
      <c r="N32" s="37">
        <v>13.18</v>
      </c>
      <c r="O32" s="37">
        <v>2.4900000000000002</v>
      </c>
    </row>
    <row r="33" spans="5:15" x14ac:dyDescent="0.3">
      <c r="E33" s="36">
        <v>23</v>
      </c>
      <c r="F33" s="37">
        <v>13.13</v>
      </c>
      <c r="G33" s="37">
        <v>2.81</v>
      </c>
      <c r="I33" s="36">
        <v>23</v>
      </c>
      <c r="J33" s="37">
        <v>13.21</v>
      </c>
      <c r="K33" s="37">
        <v>2.39</v>
      </c>
      <c r="M33" s="36">
        <v>23</v>
      </c>
      <c r="N33" s="37">
        <v>13.18</v>
      </c>
      <c r="O33" s="37">
        <v>2.4300000000000002</v>
      </c>
    </row>
    <row r="34" spans="5:15" x14ac:dyDescent="0.3">
      <c r="E34" s="36">
        <v>24</v>
      </c>
      <c r="F34" s="37">
        <v>13.17</v>
      </c>
      <c r="G34" s="37">
        <v>2.87</v>
      </c>
      <c r="I34" s="36">
        <v>24</v>
      </c>
      <c r="J34" s="37">
        <v>13.22</v>
      </c>
      <c r="K34" s="37">
        <v>2.39</v>
      </c>
      <c r="M34" s="36">
        <v>24</v>
      </c>
      <c r="N34" s="37">
        <v>13.11</v>
      </c>
      <c r="O34" s="37">
        <v>2.46</v>
      </c>
    </row>
    <row r="35" spans="5:15" x14ac:dyDescent="0.3">
      <c r="E35" s="36">
        <v>25</v>
      </c>
      <c r="F35" s="37">
        <v>13.17</v>
      </c>
      <c r="G35" s="37">
        <v>2.97</v>
      </c>
      <c r="I35" s="36">
        <v>25</v>
      </c>
      <c r="J35" s="37">
        <v>13.25</v>
      </c>
      <c r="K35" s="37">
        <v>2.44</v>
      </c>
      <c r="M35" s="36">
        <v>25</v>
      </c>
      <c r="N35" s="37">
        <v>13.27</v>
      </c>
      <c r="O35" s="37">
        <v>2.4700000000000002</v>
      </c>
    </row>
    <row r="36" spans="5:15" x14ac:dyDescent="0.3">
      <c r="E36" s="36">
        <v>26</v>
      </c>
      <c r="F36" s="37">
        <v>13.16</v>
      </c>
      <c r="G36" s="37">
        <v>2.93</v>
      </c>
      <c r="I36" s="36">
        <v>26</v>
      </c>
      <c r="J36" s="37">
        <v>13.23</v>
      </c>
      <c r="K36" s="37">
        <v>2.52</v>
      </c>
      <c r="M36" s="36">
        <v>26</v>
      </c>
      <c r="N36" s="37">
        <v>13.23</v>
      </c>
      <c r="O36" s="37">
        <v>2.39</v>
      </c>
    </row>
    <row r="37" spans="5:15" x14ac:dyDescent="0.3">
      <c r="E37" s="36">
        <v>27</v>
      </c>
      <c r="F37" s="37">
        <v>13.16</v>
      </c>
      <c r="G37" s="37">
        <v>2.91</v>
      </c>
      <c r="I37" s="36">
        <v>27</v>
      </c>
      <c r="J37" s="37">
        <v>13.25</v>
      </c>
      <c r="K37" s="37">
        <v>2.4900000000000002</v>
      </c>
      <c r="M37" s="36">
        <v>27</v>
      </c>
      <c r="N37" s="37">
        <v>13.22</v>
      </c>
      <c r="O37" s="37">
        <v>2.4900000000000002</v>
      </c>
    </row>
    <row r="38" spans="5:15" x14ac:dyDescent="0.3">
      <c r="E38" s="36">
        <v>28</v>
      </c>
      <c r="F38" s="37">
        <v>13.14</v>
      </c>
      <c r="G38" s="37">
        <v>2.93</v>
      </c>
      <c r="I38" s="36">
        <v>28</v>
      </c>
      <c r="J38" s="37">
        <v>13.18</v>
      </c>
      <c r="K38" s="37">
        <v>2.27</v>
      </c>
      <c r="M38" s="36">
        <v>28</v>
      </c>
      <c r="N38" s="37">
        <v>13.17</v>
      </c>
      <c r="O38" s="37">
        <v>2.37</v>
      </c>
    </row>
    <row r="39" spans="5:15" x14ac:dyDescent="0.3">
      <c r="E39" s="36">
        <v>29</v>
      </c>
      <c r="F39" s="37">
        <v>13.15</v>
      </c>
      <c r="G39" s="37">
        <v>2.93</v>
      </c>
      <c r="I39" s="36">
        <v>29</v>
      </c>
      <c r="J39" s="37">
        <v>13.18</v>
      </c>
      <c r="K39" s="37">
        <v>2.31</v>
      </c>
      <c r="M39" s="36">
        <v>29</v>
      </c>
      <c r="N39" s="37">
        <v>13.17</v>
      </c>
      <c r="O39" s="37">
        <v>2.29</v>
      </c>
    </row>
    <row r="40" spans="5:15" x14ac:dyDescent="0.3">
      <c r="E40" s="36">
        <v>30</v>
      </c>
      <c r="F40" s="37">
        <v>13.17</v>
      </c>
      <c r="G40" s="37">
        <v>2.86</v>
      </c>
      <c r="I40" s="36">
        <v>30</v>
      </c>
      <c r="J40" s="37">
        <v>13.13</v>
      </c>
      <c r="K40" s="37">
        <v>2.31</v>
      </c>
      <c r="M40" s="36">
        <v>30</v>
      </c>
      <c r="N40" s="37">
        <v>13.19</v>
      </c>
      <c r="O40" s="37">
        <v>2.4300000000000002</v>
      </c>
    </row>
    <row r="41" spans="5:15" x14ac:dyDescent="0.3">
      <c r="N41" s="38"/>
      <c r="O41" s="3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UPS3</vt:lpstr>
      <vt:lpstr>정류기</vt:lpstr>
      <vt:lpstr>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2025-11-27T05:10:14Z</dcterms:modified>
</cp:coreProperties>
</file>