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4년\"/>
    </mc:Choice>
  </mc:AlternateContent>
  <xr:revisionPtr revIDLastSave="0" documentId="13_ncr:1_{0C0D970F-1E96-4AD9-91CA-EB112DF415A7}" xr6:coauthVersionLast="47" xr6:coauthVersionMax="47" xr10:uidLastSave="{00000000-0000-0000-0000-000000000000}"/>
  <bookViews>
    <workbookView xWindow="0" yWindow="465" windowWidth="28800" windowHeight="15735" activeTab="7" xr2:uid="{00000000-000D-0000-FFFF-FFFF00000000}"/>
  </bookViews>
  <sheets>
    <sheet name="방송장비용" sheetId="20" r:id="rId1"/>
    <sheet name="UPS5KVA-방재실" sheetId="21" r:id="rId2"/>
    <sheet name="전기실 DC등용" sheetId="22" r:id="rId3"/>
    <sheet name="전기실 조작전원" sheetId="23" r:id="rId4"/>
    <sheet name="발전기" sheetId="24" r:id="rId5"/>
    <sheet name="안전실UPS" sheetId="25" r:id="rId6"/>
    <sheet name="전산실UPS5KVA" sheetId="26" r:id="rId7"/>
    <sheet name="Sheet1" sheetId="13" r:id="rId8"/>
  </sheets>
  <definedNames>
    <definedName name="_xlnm._FilterDatabase" localSheetId="1" hidden="1">'UPS5KVA-방재실'!$A$6:$D$46</definedName>
    <definedName name="_xlnm._FilterDatabase" localSheetId="4" hidden="1">발전기!$A$6:$D$46</definedName>
    <definedName name="_xlnm._FilterDatabase" localSheetId="0" hidden="1">방송장비용!$A$6:$D$46</definedName>
    <definedName name="_xlnm._FilterDatabase" localSheetId="5" hidden="1">안전실UPS!$A$6:$D$46</definedName>
    <definedName name="_xlnm._FilterDatabase" localSheetId="2" hidden="1">'전기실 DC등용'!$A$6:$D$46</definedName>
    <definedName name="_xlnm._FilterDatabase" localSheetId="3" hidden="1">'전기실 조작전원'!$A$6:$D$46</definedName>
    <definedName name="_xlnm._FilterDatabase" localSheetId="6" hidden="1">전산실UPS5KVA!$A$6:$D$46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" i="26" l="1"/>
  <c r="D186" i="26"/>
  <c r="D185" i="26"/>
  <c r="D184" i="26"/>
  <c r="D183" i="26"/>
  <c r="D182" i="26"/>
  <c r="D181" i="26"/>
  <c r="D180" i="26"/>
  <c r="D179" i="26"/>
  <c r="D178" i="26"/>
  <c r="D177" i="26"/>
  <c r="D176" i="26"/>
  <c r="D175" i="26"/>
  <c r="D174" i="26"/>
  <c r="D173" i="26"/>
  <c r="D172" i="26"/>
  <c r="D171" i="26"/>
  <c r="D170" i="26"/>
  <c r="D169" i="26"/>
  <c r="D168" i="26"/>
  <c r="D167" i="26"/>
  <c r="D166" i="26"/>
  <c r="D165" i="26"/>
  <c r="D164" i="26"/>
  <c r="D163" i="26"/>
  <c r="D162" i="26"/>
  <c r="D161" i="26"/>
  <c r="D160" i="26"/>
  <c r="D159" i="26"/>
  <c r="D158" i="26"/>
  <c r="D157" i="26"/>
  <c r="D156" i="26"/>
  <c r="D155" i="26"/>
  <c r="D154" i="26"/>
  <c r="D153" i="26"/>
  <c r="D152" i="26"/>
  <c r="D151" i="26"/>
  <c r="D150" i="26"/>
  <c r="D149" i="26"/>
  <c r="D148" i="26"/>
  <c r="D147" i="26"/>
  <c r="D146" i="26"/>
  <c r="D145" i="26"/>
  <c r="D144" i="26"/>
  <c r="D143" i="26"/>
  <c r="D142" i="26"/>
  <c r="D141" i="26"/>
  <c r="D140" i="26"/>
  <c r="D139" i="26"/>
  <c r="D138" i="26"/>
  <c r="D137" i="26"/>
  <c r="D136" i="26"/>
  <c r="D135" i="26"/>
  <c r="D134" i="26"/>
  <c r="D133" i="26"/>
  <c r="D132" i="26"/>
  <c r="D131" i="26"/>
  <c r="D130" i="26"/>
  <c r="D129" i="26"/>
  <c r="D128" i="26"/>
  <c r="D127" i="26"/>
  <c r="D126" i="26"/>
  <c r="D125" i="26"/>
  <c r="D124" i="26"/>
  <c r="D123" i="26"/>
  <c r="D122" i="26"/>
  <c r="D121" i="26"/>
  <c r="D120" i="26"/>
  <c r="D119" i="26"/>
  <c r="D118" i="26"/>
  <c r="D117" i="26"/>
  <c r="D116" i="26"/>
  <c r="D115" i="26"/>
  <c r="D114" i="26"/>
  <c r="D113" i="26"/>
  <c r="D112" i="26"/>
  <c r="D111" i="26"/>
  <c r="D110" i="26"/>
  <c r="D109" i="26"/>
  <c r="D108" i="26"/>
  <c r="D107" i="26"/>
  <c r="D106" i="26"/>
  <c r="D105" i="26"/>
  <c r="D104" i="26"/>
  <c r="D103" i="26"/>
  <c r="D102" i="26"/>
  <c r="D101" i="26"/>
  <c r="D100" i="26"/>
  <c r="D99" i="26"/>
  <c r="D98" i="26"/>
  <c r="D97" i="26"/>
  <c r="D96" i="26"/>
  <c r="D95" i="26"/>
  <c r="D94" i="26"/>
  <c r="D93" i="26"/>
  <c r="D92" i="26"/>
  <c r="D91" i="26"/>
  <c r="D90" i="26"/>
  <c r="D89" i="26"/>
  <c r="D88" i="26"/>
  <c r="D87" i="26"/>
  <c r="D86" i="26"/>
  <c r="D85" i="26"/>
  <c r="D84" i="26"/>
  <c r="D83" i="26"/>
  <c r="D82" i="26"/>
  <c r="D81" i="26"/>
  <c r="D80" i="26"/>
  <c r="D79" i="26"/>
  <c r="D78" i="26"/>
  <c r="D77" i="26"/>
  <c r="D76" i="26"/>
  <c r="D75" i="26"/>
  <c r="D74" i="26"/>
  <c r="D73" i="26"/>
  <c r="D72" i="26"/>
  <c r="D71" i="26"/>
  <c r="D70" i="26"/>
  <c r="D69" i="26"/>
  <c r="D68" i="26"/>
  <c r="D67" i="26"/>
  <c r="D66" i="26"/>
  <c r="D65" i="26"/>
  <c r="D64" i="26"/>
  <c r="D63" i="26"/>
  <c r="D62" i="26"/>
  <c r="D61" i="26"/>
  <c r="D60" i="26"/>
  <c r="D59" i="26"/>
  <c r="D58" i="26"/>
  <c r="D57" i="26"/>
  <c r="D56" i="26"/>
  <c r="D55" i="26"/>
  <c r="D54" i="26"/>
  <c r="D53" i="26"/>
  <c r="D52" i="26"/>
  <c r="D51" i="26"/>
  <c r="D50" i="26"/>
  <c r="D49" i="26"/>
  <c r="D48" i="26"/>
  <c r="D47" i="26"/>
  <c r="D46" i="26"/>
  <c r="D45" i="26"/>
  <c r="D44" i="26"/>
  <c r="D43" i="26"/>
  <c r="D42" i="26"/>
  <c r="D41" i="26"/>
  <c r="D40" i="26"/>
  <c r="D39" i="26"/>
  <c r="D38" i="26"/>
  <c r="D37" i="26"/>
  <c r="D36" i="26"/>
  <c r="D35" i="26"/>
  <c r="D34" i="26"/>
  <c r="D33" i="26"/>
  <c r="D32" i="26"/>
  <c r="D31" i="26"/>
  <c r="D30" i="26"/>
  <c r="D29" i="26"/>
  <c r="D28" i="26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D11" i="26"/>
  <c r="D10" i="26"/>
  <c r="D9" i="26"/>
  <c r="H8" i="26"/>
  <c r="I8" i="26" s="1"/>
  <c r="G8" i="26"/>
  <c r="D8" i="26"/>
  <c r="H7" i="26"/>
  <c r="I7" i="26" s="1"/>
  <c r="G7" i="26"/>
  <c r="D7" i="26"/>
  <c r="O3" i="26"/>
  <c r="D186" i="25"/>
  <c r="D185" i="25"/>
  <c r="D184" i="25"/>
  <c r="D183" i="25"/>
  <c r="D182" i="25"/>
  <c r="D181" i="25"/>
  <c r="D180" i="25"/>
  <c r="D179" i="25"/>
  <c r="D178" i="25"/>
  <c r="D177" i="25"/>
  <c r="D176" i="25"/>
  <c r="D175" i="25"/>
  <c r="D174" i="25"/>
  <c r="D173" i="25"/>
  <c r="D172" i="25"/>
  <c r="D171" i="25"/>
  <c r="D170" i="25"/>
  <c r="D169" i="25"/>
  <c r="D168" i="25"/>
  <c r="D167" i="25"/>
  <c r="D166" i="25"/>
  <c r="D165" i="25"/>
  <c r="D164" i="25"/>
  <c r="D163" i="25"/>
  <c r="D162" i="25"/>
  <c r="D161" i="25"/>
  <c r="D160" i="25"/>
  <c r="D159" i="25"/>
  <c r="D158" i="25"/>
  <c r="D157" i="25"/>
  <c r="D156" i="25"/>
  <c r="D155" i="25"/>
  <c r="D154" i="25"/>
  <c r="D153" i="25"/>
  <c r="D152" i="25"/>
  <c r="D151" i="25"/>
  <c r="D150" i="25"/>
  <c r="D149" i="25"/>
  <c r="D148" i="25"/>
  <c r="D147" i="25"/>
  <c r="D146" i="25"/>
  <c r="D145" i="25"/>
  <c r="D144" i="25"/>
  <c r="D143" i="25"/>
  <c r="D142" i="25"/>
  <c r="D141" i="25"/>
  <c r="D140" i="25"/>
  <c r="D139" i="25"/>
  <c r="D138" i="25"/>
  <c r="D137" i="25"/>
  <c r="D136" i="25"/>
  <c r="D135" i="25"/>
  <c r="D134" i="25"/>
  <c r="D133" i="25"/>
  <c r="D132" i="25"/>
  <c r="D131" i="25"/>
  <c r="D130" i="25"/>
  <c r="D129" i="25"/>
  <c r="D128" i="25"/>
  <c r="D127" i="25"/>
  <c r="D126" i="25"/>
  <c r="D125" i="25"/>
  <c r="D124" i="25"/>
  <c r="D123" i="25"/>
  <c r="D122" i="25"/>
  <c r="D121" i="25"/>
  <c r="D120" i="25"/>
  <c r="D119" i="25"/>
  <c r="D118" i="25"/>
  <c r="D117" i="25"/>
  <c r="D116" i="25"/>
  <c r="D115" i="25"/>
  <c r="D114" i="25"/>
  <c r="D113" i="25"/>
  <c r="D112" i="25"/>
  <c r="D111" i="25"/>
  <c r="D110" i="25"/>
  <c r="D109" i="25"/>
  <c r="D108" i="25"/>
  <c r="D107" i="25"/>
  <c r="D106" i="25"/>
  <c r="D105" i="25"/>
  <c r="D104" i="25"/>
  <c r="D103" i="25"/>
  <c r="D102" i="25"/>
  <c r="D101" i="25"/>
  <c r="D100" i="25"/>
  <c r="D99" i="25"/>
  <c r="D98" i="25"/>
  <c r="D97" i="25"/>
  <c r="D96" i="25"/>
  <c r="D95" i="25"/>
  <c r="D94" i="25"/>
  <c r="D93" i="25"/>
  <c r="D92" i="25"/>
  <c r="D91" i="25"/>
  <c r="D90" i="25"/>
  <c r="D89" i="25"/>
  <c r="D88" i="25"/>
  <c r="D87" i="25"/>
  <c r="D86" i="25"/>
  <c r="D85" i="25"/>
  <c r="D84" i="25"/>
  <c r="D83" i="25"/>
  <c r="D82" i="25"/>
  <c r="D81" i="25"/>
  <c r="D80" i="25"/>
  <c r="D79" i="25"/>
  <c r="D78" i="25"/>
  <c r="D77" i="25"/>
  <c r="D76" i="25"/>
  <c r="D75" i="25"/>
  <c r="D74" i="25"/>
  <c r="D73" i="25"/>
  <c r="D72" i="25"/>
  <c r="D71" i="25"/>
  <c r="D70" i="25"/>
  <c r="D69" i="25"/>
  <c r="D68" i="25"/>
  <c r="D67" i="25"/>
  <c r="D66" i="25"/>
  <c r="D65" i="25"/>
  <c r="D64" i="25"/>
  <c r="D63" i="25"/>
  <c r="D62" i="25"/>
  <c r="D61" i="25"/>
  <c r="D60" i="25"/>
  <c r="D59" i="25"/>
  <c r="D58" i="25"/>
  <c r="D57" i="25"/>
  <c r="D56" i="25"/>
  <c r="D55" i="25"/>
  <c r="D54" i="25"/>
  <c r="D53" i="25"/>
  <c r="D52" i="25"/>
  <c r="D51" i="25"/>
  <c r="D50" i="25"/>
  <c r="D49" i="25"/>
  <c r="D48" i="25"/>
  <c r="D47" i="25"/>
  <c r="D46" i="25"/>
  <c r="D45" i="25"/>
  <c r="D44" i="25"/>
  <c r="D43" i="25"/>
  <c r="D42" i="25"/>
  <c r="D41" i="25"/>
  <c r="D40" i="25"/>
  <c r="D39" i="25"/>
  <c r="D38" i="25"/>
  <c r="D37" i="25"/>
  <c r="D36" i="25"/>
  <c r="D35" i="25"/>
  <c r="D34" i="25"/>
  <c r="D33" i="25"/>
  <c r="D32" i="25"/>
  <c r="D31" i="25"/>
  <c r="D30" i="25"/>
  <c r="D29" i="25"/>
  <c r="D28" i="25"/>
  <c r="D27" i="25"/>
  <c r="D26" i="25"/>
  <c r="D25" i="25"/>
  <c r="D24" i="25"/>
  <c r="D23" i="25"/>
  <c r="D22" i="25"/>
  <c r="D21" i="25"/>
  <c r="D20" i="25"/>
  <c r="D19" i="25"/>
  <c r="D18" i="25"/>
  <c r="D17" i="25"/>
  <c r="D16" i="25"/>
  <c r="D15" i="25"/>
  <c r="D14" i="25"/>
  <c r="D13" i="25"/>
  <c r="D12" i="25"/>
  <c r="D11" i="25"/>
  <c r="H10" i="25"/>
  <c r="D10" i="25"/>
  <c r="D9" i="25"/>
  <c r="H8" i="25"/>
  <c r="I8" i="25" s="1"/>
  <c r="G8" i="25"/>
  <c r="D8" i="25"/>
  <c r="H7" i="25"/>
  <c r="I7" i="25" s="1"/>
  <c r="G7" i="25"/>
  <c r="D7" i="25"/>
  <c r="O3" i="25"/>
  <c r="D186" i="24"/>
  <c r="D185" i="24"/>
  <c r="D184" i="24"/>
  <c r="D183" i="24"/>
  <c r="D182" i="24"/>
  <c r="D181" i="24"/>
  <c r="D180" i="24"/>
  <c r="D179" i="24"/>
  <c r="D178" i="24"/>
  <c r="D177" i="24"/>
  <c r="D176" i="24"/>
  <c r="D175" i="24"/>
  <c r="D174" i="24"/>
  <c r="D173" i="24"/>
  <c r="D172" i="24"/>
  <c r="D171" i="24"/>
  <c r="D170" i="24"/>
  <c r="D169" i="24"/>
  <c r="D168" i="24"/>
  <c r="D167" i="24"/>
  <c r="D166" i="24"/>
  <c r="D165" i="24"/>
  <c r="D164" i="24"/>
  <c r="D163" i="24"/>
  <c r="D162" i="24"/>
  <c r="D161" i="24"/>
  <c r="D160" i="24"/>
  <c r="D159" i="24"/>
  <c r="D158" i="24"/>
  <c r="D157" i="24"/>
  <c r="D156" i="24"/>
  <c r="D155" i="24"/>
  <c r="D154" i="24"/>
  <c r="D153" i="24"/>
  <c r="D152" i="24"/>
  <c r="D151" i="24"/>
  <c r="D150" i="24"/>
  <c r="D149" i="24"/>
  <c r="D148" i="24"/>
  <c r="D147" i="24"/>
  <c r="D146" i="24"/>
  <c r="D145" i="24"/>
  <c r="D144" i="24"/>
  <c r="D143" i="24"/>
  <c r="D142" i="24"/>
  <c r="D141" i="24"/>
  <c r="D140" i="24"/>
  <c r="D139" i="24"/>
  <c r="D138" i="24"/>
  <c r="D137" i="24"/>
  <c r="D136" i="24"/>
  <c r="D135" i="24"/>
  <c r="D134" i="24"/>
  <c r="D133" i="24"/>
  <c r="D132" i="24"/>
  <c r="D131" i="24"/>
  <c r="D130" i="24"/>
  <c r="D129" i="24"/>
  <c r="D128" i="24"/>
  <c r="D127" i="24"/>
  <c r="D126" i="24"/>
  <c r="D125" i="24"/>
  <c r="D124" i="24"/>
  <c r="D123" i="24"/>
  <c r="D122" i="24"/>
  <c r="D121" i="24"/>
  <c r="D120" i="24"/>
  <c r="D119" i="24"/>
  <c r="D118" i="24"/>
  <c r="D117" i="24"/>
  <c r="D116" i="24"/>
  <c r="D115" i="24"/>
  <c r="D114" i="24"/>
  <c r="D113" i="24"/>
  <c r="D112" i="24"/>
  <c r="D111" i="24"/>
  <c r="D110" i="24"/>
  <c r="D109" i="24"/>
  <c r="D108" i="24"/>
  <c r="D107" i="24"/>
  <c r="D106" i="24"/>
  <c r="D105" i="24"/>
  <c r="D104" i="24"/>
  <c r="D103" i="24"/>
  <c r="D102" i="24"/>
  <c r="D101" i="24"/>
  <c r="D100" i="24"/>
  <c r="D99" i="24"/>
  <c r="D98" i="24"/>
  <c r="D97" i="24"/>
  <c r="D96" i="24"/>
  <c r="D95" i="24"/>
  <c r="D94" i="24"/>
  <c r="D93" i="24"/>
  <c r="D92" i="24"/>
  <c r="D91" i="24"/>
  <c r="D90" i="24"/>
  <c r="D89" i="24"/>
  <c r="D88" i="24"/>
  <c r="D87" i="24"/>
  <c r="D86" i="24"/>
  <c r="D85" i="24"/>
  <c r="D84" i="24"/>
  <c r="D83" i="24"/>
  <c r="D82" i="24"/>
  <c r="D81" i="24"/>
  <c r="D80" i="24"/>
  <c r="D79" i="24"/>
  <c r="D78" i="24"/>
  <c r="D77" i="24"/>
  <c r="D76" i="24"/>
  <c r="D75" i="24"/>
  <c r="D74" i="24"/>
  <c r="D73" i="24"/>
  <c r="D72" i="24"/>
  <c r="D71" i="24"/>
  <c r="D70" i="24"/>
  <c r="D69" i="24"/>
  <c r="D68" i="24"/>
  <c r="D67" i="24"/>
  <c r="D66" i="24"/>
  <c r="D65" i="24"/>
  <c r="D64" i="24"/>
  <c r="D63" i="24"/>
  <c r="D62" i="24"/>
  <c r="D61" i="24"/>
  <c r="D60" i="24"/>
  <c r="D59" i="24"/>
  <c r="D58" i="24"/>
  <c r="D57" i="24"/>
  <c r="D56" i="24"/>
  <c r="D55" i="24"/>
  <c r="D54" i="24"/>
  <c r="D53" i="24"/>
  <c r="D52" i="24"/>
  <c r="D51" i="24"/>
  <c r="D50" i="24"/>
  <c r="D49" i="24"/>
  <c r="D48" i="24"/>
  <c r="D47" i="24"/>
  <c r="D46" i="24"/>
  <c r="D45" i="24"/>
  <c r="D44" i="24"/>
  <c r="D43" i="24"/>
  <c r="D42" i="24"/>
  <c r="D41" i="24"/>
  <c r="D40" i="24"/>
  <c r="D39" i="24"/>
  <c r="D38" i="24"/>
  <c r="D37" i="24"/>
  <c r="D36" i="24"/>
  <c r="D35" i="24"/>
  <c r="D34" i="24"/>
  <c r="D33" i="24"/>
  <c r="D32" i="24"/>
  <c r="D31" i="24"/>
  <c r="D30" i="24"/>
  <c r="D29" i="24"/>
  <c r="D28" i="24"/>
  <c r="D27" i="24"/>
  <c r="D26" i="24"/>
  <c r="D25" i="24"/>
  <c r="D24" i="24"/>
  <c r="D23" i="24"/>
  <c r="D22" i="24"/>
  <c r="D21" i="24"/>
  <c r="D20" i="24"/>
  <c r="D19" i="24"/>
  <c r="D18" i="24"/>
  <c r="D17" i="24"/>
  <c r="D16" i="24"/>
  <c r="D15" i="24"/>
  <c r="D14" i="24"/>
  <c r="D13" i="24"/>
  <c r="D12" i="24"/>
  <c r="D11" i="24"/>
  <c r="H10" i="24"/>
  <c r="D10" i="24"/>
  <c r="D9" i="24"/>
  <c r="H8" i="24"/>
  <c r="I8" i="24" s="1"/>
  <c r="G8" i="24"/>
  <c r="D8" i="24"/>
  <c r="H7" i="24"/>
  <c r="I7" i="24" s="1"/>
  <c r="G7" i="24"/>
  <c r="D7" i="24"/>
  <c r="O3" i="24"/>
  <c r="H10" i="23"/>
  <c r="D186" i="23"/>
  <c r="D185" i="23"/>
  <c r="D184" i="23"/>
  <c r="D183" i="23"/>
  <c r="D182" i="23"/>
  <c r="D181" i="23"/>
  <c r="D180" i="23"/>
  <c r="D179" i="23"/>
  <c r="D178" i="23"/>
  <c r="D177" i="23"/>
  <c r="D176" i="23"/>
  <c r="D175" i="23"/>
  <c r="D174" i="23"/>
  <c r="D173" i="23"/>
  <c r="D172" i="23"/>
  <c r="D171" i="23"/>
  <c r="D170" i="23"/>
  <c r="D169" i="23"/>
  <c r="D168" i="23"/>
  <c r="D167" i="23"/>
  <c r="D166" i="23"/>
  <c r="D165" i="23"/>
  <c r="D164" i="23"/>
  <c r="D163" i="23"/>
  <c r="D162" i="23"/>
  <c r="D161" i="23"/>
  <c r="D160" i="23"/>
  <c r="D159" i="23"/>
  <c r="D158" i="23"/>
  <c r="D157" i="23"/>
  <c r="D156" i="23"/>
  <c r="D155" i="23"/>
  <c r="D154" i="23"/>
  <c r="D153" i="23"/>
  <c r="D152" i="23"/>
  <c r="D151" i="23"/>
  <c r="D150" i="23"/>
  <c r="D149" i="23"/>
  <c r="D148" i="23"/>
  <c r="D147" i="23"/>
  <c r="D146" i="23"/>
  <c r="D145" i="23"/>
  <c r="D144" i="23"/>
  <c r="D143" i="23"/>
  <c r="D142" i="23"/>
  <c r="D141" i="23"/>
  <c r="D140" i="23"/>
  <c r="D139" i="23"/>
  <c r="D138" i="23"/>
  <c r="D137" i="23"/>
  <c r="D136" i="23"/>
  <c r="D135" i="23"/>
  <c r="D134" i="23"/>
  <c r="D133" i="23"/>
  <c r="D132" i="23"/>
  <c r="D131" i="23"/>
  <c r="D130" i="23"/>
  <c r="D129" i="23"/>
  <c r="D128" i="23"/>
  <c r="D127" i="23"/>
  <c r="D126" i="23"/>
  <c r="D125" i="23"/>
  <c r="D124" i="23"/>
  <c r="D123" i="23"/>
  <c r="D122" i="23"/>
  <c r="D121" i="23"/>
  <c r="D120" i="23"/>
  <c r="D119" i="23"/>
  <c r="D118" i="23"/>
  <c r="D117" i="23"/>
  <c r="D116" i="23"/>
  <c r="D115" i="23"/>
  <c r="D114" i="23"/>
  <c r="D113" i="23"/>
  <c r="D112" i="23"/>
  <c r="D111" i="23"/>
  <c r="D110" i="23"/>
  <c r="D109" i="23"/>
  <c r="D108" i="23"/>
  <c r="D107" i="23"/>
  <c r="D106" i="23"/>
  <c r="D105" i="23"/>
  <c r="D104" i="23"/>
  <c r="D103" i="23"/>
  <c r="D102" i="23"/>
  <c r="D101" i="23"/>
  <c r="D100" i="23"/>
  <c r="D99" i="23"/>
  <c r="D98" i="23"/>
  <c r="D97" i="23"/>
  <c r="D96" i="23"/>
  <c r="D95" i="23"/>
  <c r="D94" i="23"/>
  <c r="D93" i="23"/>
  <c r="D92" i="23"/>
  <c r="D91" i="23"/>
  <c r="D90" i="23"/>
  <c r="D89" i="23"/>
  <c r="D88" i="23"/>
  <c r="D87" i="23"/>
  <c r="D86" i="23"/>
  <c r="D85" i="23"/>
  <c r="D84" i="23"/>
  <c r="D83" i="23"/>
  <c r="D82" i="23"/>
  <c r="D81" i="23"/>
  <c r="D80" i="23"/>
  <c r="D79" i="23"/>
  <c r="D78" i="23"/>
  <c r="D77" i="23"/>
  <c r="D76" i="23"/>
  <c r="D75" i="23"/>
  <c r="D74" i="23"/>
  <c r="D73" i="23"/>
  <c r="D72" i="23"/>
  <c r="D71" i="23"/>
  <c r="D70" i="23"/>
  <c r="D69" i="23"/>
  <c r="D68" i="23"/>
  <c r="D67" i="23"/>
  <c r="D66" i="23"/>
  <c r="D65" i="23"/>
  <c r="D64" i="23"/>
  <c r="D63" i="23"/>
  <c r="D62" i="23"/>
  <c r="D61" i="23"/>
  <c r="D60" i="23"/>
  <c r="D59" i="23"/>
  <c r="D58" i="23"/>
  <c r="D57" i="23"/>
  <c r="D56" i="23"/>
  <c r="D55" i="23"/>
  <c r="D54" i="23"/>
  <c r="D53" i="23"/>
  <c r="D52" i="23"/>
  <c r="D51" i="23"/>
  <c r="D50" i="23"/>
  <c r="D49" i="23"/>
  <c r="D48" i="23"/>
  <c r="D47" i="23"/>
  <c r="D46" i="23"/>
  <c r="D45" i="23"/>
  <c r="D44" i="23"/>
  <c r="D43" i="23"/>
  <c r="D42" i="23"/>
  <c r="D41" i="23"/>
  <c r="D40" i="23"/>
  <c r="D39" i="23"/>
  <c r="D38" i="23"/>
  <c r="D37" i="23"/>
  <c r="D36" i="23"/>
  <c r="D35" i="23"/>
  <c r="D34" i="23"/>
  <c r="D33" i="23"/>
  <c r="D32" i="23"/>
  <c r="D31" i="23"/>
  <c r="D30" i="23"/>
  <c r="D29" i="23"/>
  <c r="D28" i="23"/>
  <c r="D27" i="23"/>
  <c r="D26" i="23"/>
  <c r="D25" i="23"/>
  <c r="D24" i="23"/>
  <c r="D23" i="23"/>
  <c r="D22" i="23"/>
  <c r="D21" i="23"/>
  <c r="D20" i="23"/>
  <c r="D19" i="23"/>
  <c r="D18" i="23"/>
  <c r="D17" i="23"/>
  <c r="D16" i="23"/>
  <c r="D15" i="23"/>
  <c r="D14" i="23"/>
  <c r="D13" i="23"/>
  <c r="D12" i="23"/>
  <c r="D11" i="23"/>
  <c r="D10" i="23"/>
  <c r="D9" i="23"/>
  <c r="H8" i="23"/>
  <c r="I8" i="23" s="1"/>
  <c r="G8" i="23"/>
  <c r="D8" i="23"/>
  <c r="H7" i="23"/>
  <c r="I7" i="23" s="1"/>
  <c r="G7" i="23"/>
  <c r="D7" i="23"/>
  <c r="O3" i="23"/>
  <c r="H10" i="22"/>
  <c r="D186" i="22"/>
  <c r="D185" i="22"/>
  <c r="D184" i="22"/>
  <c r="D183" i="22"/>
  <c r="D182" i="22"/>
  <c r="D181" i="22"/>
  <c r="D180" i="22"/>
  <c r="D179" i="22"/>
  <c r="D178" i="22"/>
  <c r="D177" i="22"/>
  <c r="D176" i="22"/>
  <c r="D175" i="22"/>
  <c r="D174" i="22"/>
  <c r="D173" i="22"/>
  <c r="D172" i="22"/>
  <c r="D171" i="22"/>
  <c r="D170" i="22"/>
  <c r="D169" i="22"/>
  <c r="D168" i="22"/>
  <c r="D167" i="22"/>
  <c r="D166" i="22"/>
  <c r="D165" i="22"/>
  <c r="D164" i="22"/>
  <c r="D163" i="22"/>
  <c r="D162" i="22"/>
  <c r="D161" i="22"/>
  <c r="D160" i="22"/>
  <c r="D159" i="22"/>
  <c r="D158" i="22"/>
  <c r="D157" i="22"/>
  <c r="D156" i="22"/>
  <c r="D155" i="22"/>
  <c r="D154" i="22"/>
  <c r="D153" i="22"/>
  <c r="D152" i="22"/>
  <c r="D151" i="22"/>
  <c r="D150" i="22"/>
  <c r="D149" i="22"/>
  <c r="D148" i="22"/>
  <c r="D147" i="22"/>
  <c r="D146" i="22"/>
  <c r="D145" i="22"/>
  <c r="D144" i="22"/>
  <c r="D143" i="22"/>
  <c r="D142" i="22"/>
  <c r="D141" i="22"/>
  <c r="D140" i="22"/>
  <c r="D139" i="22"/>
  <c r="D138" i="22"/>
  <c r="D137" i="22"/>
  <c r="D136" i="22"/>
  <c r="D135" i="22"/>
  <c r="D134" i="22"/>
  <c r="D133" i="22"/>
  <c r="D132" i="22"/>
  <c r="D131" i="22"/>
  <c r="D130" i="22"/>
  <c r="D129" i="22"/>
  <c r="D128" i="22"/>
  <c r="D127" i="22"/>
  <c r="D126" i="22"/>
  <c r="D125" i="22"/>
  <c r="D124" i="22"/>
  <c r="D123" i="22"/>
  <c r="D122" i="22"/>
  <c r="D121" i="22"/>
  <c r="D120" i="22"/>
  <c r="D119" i="22"/>
  <c r="D118" i="22"/>
  <c r="D117" i="22"/>
  <c r="D116" i="22"/>
  <c r="D115" i="22"/>
  <c r="D114" i="22"/>
  <c r="D113" i="22"/>
  <c r="D112" i="22"/>
  <c r="D111" i="22"/>
  <c r="D110" i="22"/>
  <c r="D109" i="22"/>
  <c r="D108" i="22"/>
  <c r="D107" i="22"/>
  <c r="D106" i="22"/>
  <c r="D105" i="22"/>
  <c r="D104" i="22"/>
  <c r="D103" i="22"/>
  <c r="D102" i="22"/>
  <c r="D101" i="22"/>
  <c r="D100" i="22"/>
  <c r="D99" i="22"/>
  <c r="D98" i="22"/>
  <c r="D97" i="22"/>
  <c r="D96" i="22"/>
  <c r="D95" i="22"/>
  <c r="D94" i="22"/>
  <c r="D93" i="22"/>
  <c r="D92" i="22"/>
  <c r="D91" i="22"/>
  <c r="D90" i="22"/>
  <c r="D89" i="22"/>
  <c r="D88" i="22"/>
  <c r="D87" i="22"/>
  <c r="D86" i="22"/>
  <c r="D85" i="22"/>
  <c r="D84" i="22"/>
  <c r="D83" i="22"/>
  <c r="D82" i="22"/>
  <c r="D81" i="22"/>
  <c r="D80" i="22"/>
  <c r="D79" i="22"/>
  <c r="D78" i="22"/>
  <c r="D77" i="22"/>
  <c r="D76" i="22"/>
  <c r="D75" i="22"/>
  <c r="D74" i="22"/>
  <c r="D73" i="22"/>
  <c r="D72" i="22"/>
  <c r="D71" i="22"/>
  <c r="D70" i="22"/>
  <c r="D69" i="22"/>
  <c r="D68" i="22"/>
  <c r="D67" i="22"/>
  <c r="D66" i="22"/>
  <c r="D65" i="22"/>
  <c r="D64" i="22"/>
  <c r="D63" i="22"/>
  <c r="D62" i="22"/>
  <c r="D61" i="22"/>
  <c r="D60" i="22"/>
  <c r="D59" i="22"/>
  <c r="D58" i="22"/>
  <c r="D57" i="22"/>
  <c r="D56" i="22"/>
  <c r="D55" i="22"/>
  <c r="D54" i="22"/>
  <c r="D53" i="22"/>
  <c r="D52" i="22"/>
  <c r="D51" i="22"/>
  <c r="D50" i="22"/>
  <c r="D49" i="22"/>
  <c r="D48" i="22"/>
  <c r="D47" i="22"/>
  <c r="D46" i="22"/>
  <c r="D45" i="22"/>
  <c r="D44" i="22"/>
  <c r="D43" i="22"/>
  <c r="D42" i="22"/>
  <c r="D41" i="22"/>
  <c r="D40" i="22"/>
  <c r="D39" i="22"/>
  <c r="D38" i="22"/>
  <c r="D37" i="22"/>
  <c r="D36" i="22"/>
  <c r="D35" i="22"/>
  <c r="D34" i="22"/>
  <c r="D33" i="22"/>
  <c r="D32" i="22"/>
  <c r="D31" i="22"/>
  <c r="D30" i="22"/>
  <c r="D29" i="22"/>
  <c r="D28" i="22"/>
  <c r="D27" i="22"/>
  <c r="D26" i="22"/>
  <c r="D25" i="22"/>
  <c r="D24" i="22"/>
  <c r="D23" i="22"/>
  <c r="D22" i="22"/>
  <c r="D21" i="22"/>
  <c r="D20" i="22"/>
  <c r="D19" i="22"/>
  <c r="D18" i="22"/>
  <c r="D17" i="22"/>
  <c r="D16" i="22"/>
  <c r="D15" i="22"/>
  <c r="D14" i="22"/>
  <c r="D13" i="22"/>
  <c r="D12" i="22"/>
  <c r="D11" i="22"/>
  <c r="D10" i="22"/>
  <c r="D9" i="22"/>
  <c r="H8" i="22"/>
  <c r="I8" i="22" s="1"/>
  <c r="G8" i="22"/>
  <c r="D8" i="22"/>
  <c r="H7" i="22"/>
  <c r="I7" i="22" s="1"/>
  <c r="G7" i="22"/>
  <c r="D7" i="22"/>
  <c r="O3" i="22"/>
  <c r="H10" i="21"/>
  <c r="D186" i="21"/>
  <c r="D185" i="21"/>
  <c r="D184" i="21"/>
  <c r="D183" i="21"/>
  <c r="D182" i="21"/>
  <c r="D181" i="21"/>
  <c r="D180" i="21"/>
  <c r="D179" i="21"/>
  <c r="D178" i="21"/>
  <c r="D177" i="21"/>
  <c r="D176" i="21"/>
  <c r="D175" i="21"/>
  <c r="D174" i="21"/>
  <c r="D173" i="21"/>
  <c r="D172" i="21"/>
  <c r="D171" i="21"/>
  <c r="D170" i="21"/>
  <c r="D169" i="21"/>
  <c r="D168" i="21"/>
  <c r="D167" i="21"/>
  <c r="D166" i="21"/>
  <c r="D165" i="21"/>
  <c r="D164" i="21"/>
  <c r="D163" i="21"/>
  <c r="D162" i="21"/>
  <c r="D161" i="21"/>
  <c r="D160" i="21"/>
  <c r="D159" i="21"/>
  <c r="D158" i="21"/>
  <c r="D157" i="21"/>
  <c r="D156" i="21"/>
  <c r="D155" i="21"/>
  <c r="D154" i="21"/>
  <c r="D153" i="21"/>
  <c r="D152" i="21"/>
  <c r="D151" i="21"/>
  <c r="D150" i="21"/>
  <c r="D149" i="21"/>
  <c r="D148" i="21"/>
  <c r="D147" i="21"/>
  <c r="D146" i="21"/>
  <c r="D145" i="21"/>
  <c r="D144" i="21"/>
  <c r="D143" i="21"/>
  <c r="D142" i="21"/>
  <c r="D141" i="21"/>
  <c r="D140" i="21"/>
  <c r="D139" i="21"/>
  <c r="D138" i="21"/>
  <c r="D137" i="21"/>
  <c r="D136" i="21"/>
  <c r="D135" i="21"/>
  <c r="D134" i="21"/>
  <c r="D133" i="21"/>
  <c r="D132" i="21"/>
  <c r="D131" i="21"/>
  <c r="D130" i="21"/>
  <c r="D129" i="21"/>
  <c r="D128" i="21"/>
  <c r="D127" i="21"/>
  <c r="D126" i="21"/>
  <c r="D125" i="21"/>
  <c r="D124" i="21"/>
  <c r="D123" i="21"/>
  <c r="D122" i="21"/>
  <c r="D121" i="21"/>
  <c r="D120" i="21"/>
  <c r="D119" i="21"/>
  <c r="D118" i="21"/>
  <c r="D117" i="21"/>
  <c r="D116" i="21"/>
  <c r="D115" i="21"/>
  <c r="D114" i="21"/>
  <c r="D113" i="21"/>
  <c r="D112" i="21"/>
  <c r="D111" i="21"/>
  <c r="D110" i="21"/>
  <c r="D109" i="21"/>
  <c r="D108" i="21"/>
  <c r="D107" i="21"/>
  <c r="D106" i="21"/>
  <c r="D105" i="21"/>
  <c r="D104" i="21"/>
  <c r="D103" i="21"/>
  <c r="D102" i="21"/>
  <c r="D101" i="21"/>
  <c r="D100" i="21"/>
  <c r="D99" i="21"/>
  <c r="D98" i="21"/>
  <c r="D97" i="21"/>
  <c r="D96" i="21"/>
  <c r="D95" i="21"/>
  <c r="D94" i="21"/>
  <c r="D93" i="21"/>
  <c r="D92" i="21"/>
  <c r="D91" i="21"/>
  <c r="D90" i="21"/>
  <c r="D89" i="21"/>
  <c r="D88" i="21"/>
  <c r="D87" i="21"/>
  <c r="D86" i="21"/>
  <c r="D85" i="21"/>
  <c r="D84" i="21"/>
  <c r="D83" i="21"/>
  <c r="D82" i="21"/>
  <c r="D81" i="21"/>
  <c r="D80" i="21"/>
  <c r="D79" i="21"/>
  <c r="D78" i="21"/>
  <c r="D77" i="21"/>
  <c r="D76" i="21"/>
  <c r="D75" i="21"/>
  <c r="D74" i="21"/>
  <c r="D73" i="21"/>
  <c r="D72" i="21"/>
  <c r="D71" i="21"/>
  <c r="D70" i="21"/>
  <c r="D69" i="21"/>
  <c r="D68" i="21"/>
  <c r="D67" i="21"/>
  <c r="D66" i="21"/>
  <c r="D65" i="21"/>
  <c r="D64" i="21"/>
  <c r="D63" i="21"/>
  <c r="D62" i="21"/>
  <c r="D61" i="21"/>
  <c r="D60" i="21"/>
  <c r="D59" i="21"/>
  <c r="D58" i="21"/>
  <c r="D57" i="21"/>
  <c r="D56" i="21"/>
  <c r="D55" i="21"/>
  <c r="D54" i="21"/>
  <c r="D53" i="21"/>
  <c r="D52" i="21"/>
  <c r="D51" i="21"/>
  <c r="D50" i="21"/>
  <c r="D49" i="21"/>
  <c r="D48" i="21"/>
  <c r="D47" i="21"/>
  <c r="D46" i="21"/>
  <c r="D45" i="21"/>
  <c r="D44" i="21"/>
  <c r="D43" i="21"/>
  <c r="D42" i="21"/>
  <c r="D41" i="21"/>
  <c r="D40" i="21"/>
  <c r="D39" i="21"/>
  <c r="D38" i="21"/>
  <c r="D37" i="21"/>
  <c r="D36" i="21"/>
  <c r="D35" i="21"/>
  <c r="D34" i="21"/>
  <c r="D33" i="21"/>
  <c r="D32" i="21"/>
  <c r="D31" i="21"/>
  <c r="D30" i="21"/>
  <c r="D29" i="21"/>
  <c r="D28" i="21"/>
  <c r="D27" i="21"/>
  <c r="D26" i="21"/>
  <c r="D25" i="21"/>
  <c r="D24" i="21"/>
  <c r="D23" i="21"/>
  <c r="D22" i="21"/>
  <c r="D21" i="21"/>
  <c r="D20" i="21"/>
  <c r="D19" i="21"/>
  <c r="D18" i="21"/>
  <c r="D17" i="21"/>
  <c r="D16" i="21"/>
  <c r="D15" i="21"/>
  <c r="D14" i="21"/>
  <c r="D13" i="21"/>
  <c r="D12" i="21"/>
  <c r="D11" i="21"/>
  <c r="D10" i="21"/>
  <c r="D9" i="21"/>
  <c r="H8" i="21"/>
  <c r="I8" i="21" s="1"/>
  <c r="G8" i="21"/>
  <c r="D8" i="21"/>
  <c r="H7" i="21"/>
  <c r="I7" i="21" s="1"/>
  <c r="G7" i="21"/>
  <c r="D7" i="21"/>
  <c r="O3" i="21"/>
  <c r="D186" i="20"/>
  <c r="D185" i="20"/>
  <c r="D184" i="20"/>
  <c r="D183" i="20"/>
  <c r="D182" i="20"/>
  <c r="D181" i="20"/>
  <c r="D180" i="20"/>
  <c r="D179" i="20"/>
  <c r="D178" i="20"/>
  <c r="D177" i="20"/>
  <c r="D176" i="20"/>
  <c r="D175" i="20"/>
  <c r="D174" i="20"/>
  <c r="D173" i="20"/>
  <c r="D172" i="20"/>
  <c r="D171" i="20"/>
  <c r="D170" i="20"/>
  <c r="D169" i="20"/>
  <c r="D168" i="20"/>
  <c r="D167" i="20"/>
  <c r="D166" i="20"/>
  <c r="D165" i="20"/>
  <c r="D164" i="20"/>
  <c r="D163" i="20"/>
  <c r="D162" i="20"/>
  <c r="D161" i="20"/>
  <c r="D160" i="20"/>
  <c r="D159" i="20"/>
  <c r="D158" i="20"/>
  <c r="D157" i="20"/>
  <c r="D156" i="20"/>
  <c r="D155" i="20"/>
  <c r="D154" i="20"/>
  <c r="D153" i="20"/>
  <c r="D152" i="20"/>
  <c r="D151" i="20"/>
  <c r="D150" i="20"/>
  <c r="D149" i="20"/>
  <c r="D148" i="20"/>
  <c r="D147" i="20"/>
  <c r="D146" i="20"/>
  <c r="D145" i="20"/>
  <c r="D144" i="20"/>
  <c r="D143" i="20"/>
  <c r="D142" i="20"/>
  <c r="D141" i="20"/>
  <c r="D140" i="20"/>
  <c r="D139" i="20"/>
  <c r="D138" i="20"/>
  <c r="D137" i="20"/>
  <c r="D136" i="20"/>
  <c r="D135" i="20"/>
  <c r="D134" i="20"/>
  <c r="D133" i="20"/>
  <c r="D132" i="20"/>
  <c r="D131" i="20"/>
  <c r="D130" i="20"/>
  <c r="D129" i="20"/>
  <c r="D128" i="20"/>
  <c r="D127" i="20"/>
  <c r="D126" i="20"/>
  <c r="D125" i="20"/>
  <c r="D124" i="20"/>
  <c r="D123" i="20"/>
  <c r="D122" i="20"/>
  <c r="D121" i="20"/>
  <c r="D120" i="20"/>
  <c r="D119" i="20"/>
  <c r="D118" i="20"/>
  <c r="D117" i="20"/>
  <c r="D116" i="20"/>
  <c r="D115" i="20"/>
  <c r="D114" i="20"/>
  <c r="D113" i="20"/>
  <c r="D112" i="20"/>
  <c r="D111" i="20"/>
  <c r="D110" i="20"/>
  <c r="D109" i="20"/>
  <c r="D108" i="20"/>
  <c r="D107" i="20"/>
  <c r="D106" i="20"/>
  <c r="D105" i="20"/>
  <c r="D104" i="20"/>
  <c r="D103" i="20"/>
  <c r="D102" i="20"/>
  <c r="D101" i="20"/>
  <c r="D100" i="20"/>
  <c r="D99" i="20"/>
  <c r="D98" i="20"/>
  <c r="D97" i="20"/>
  <c r="D96" i="20"/>
  <c r="D95" i="20"/>
  <c r="D94" i="20"/>
  <c r="D93" i="20"/>
  <c r="D92" i="20"/>
  <c r="D91" i="20"/>
  <c r="D90" i="20"/>
  <c r="D89" i="20"/>
  <c r="D88" i="20"/>
  <c r="D87" i="20"/>
  <c r="D86" i="20"/>
  <c r="D85" i="20"/>
  <c r="D84" i="20"/>
  <c r="D83" i="20"/>
  <c r="D82" i="20"/>
  <c r="D81" i="20"/>
  <c r="D80" i="20"/>
  <c r="D79" i="20"/>
  <c r="D78" i="20"/>
  <c r="D77" i="20"/>
  <c r="D76" i="20"/>
  <c r="D75" i="20"/>
  <c r="D74" i="20"/>
  <c r="D73" i="20"/>
  <c r="D72" i="20"/>
  <c r="D71" i="20"/>
  <c r="D70" i="20"/>
  <c r="D69" i="20"/>
  <c r="D68" i="20"/>
  <c r="D67" i="20"/>
  <c r="D66" i="20"/>
  <c r="D65" i="20"/>
  <c r="D64" i="20"/>
  <c r="D63" i="20"/>
  <c r="D62" i="20"/>
  <c r="D61" i="20"/>
  <c r="D60" i="20"/>
  <c r="D59" i="20"/>
  <c r="D58" i="20"/>
  <c r="D57" i="20"/>
  <c r="D56" i="20"/>
  <c r="D55" i="20"/>
  <c r="D54" i="20"/>
  <c r="D53" i="20"/>
  <c r="D52" i="20"/>
  <c r="D51" i="20"/>
  <c r="D50" i="20"/>
  <c r="D49" i="20"/>
  <c r="D48" i="20"/>
  <c r="D47" i="20"/>
  <c r="D46" i="20"/>
  <c r="D45" i="20"/>
  <c r="D44" i="20"/>
  <c r="D43" i="20"/>
  <c r="D42" i="20"/>
  <c r="D41" i="20"/>
  <c r="D40" i="20"/>
  <c r="D39" i="20"/>
  <c r="D38" i="20"/>
  <c r="D37" i="20"/>
  <c r="D36" i="20"/>
  <c r="D35" i="20"/>
  <c r="D34" i="20"/>
  <c r="D33" i="20"/>
  <c r="D32" i="20"/>
  <c r="D31" i="20"/>
  <c r="D30" i="20"/>
  <c r="D29" i="20"/>
  <c r="D28" i="20"/>
  <c r="D27" i="20"/>
  <c r="D26" i="20"/>
  <c r="D25" i="20"/>
  <c r="D24" i="20"/>
  <c r="D23" i="20"/>
  <c r="D22" i="20"/>
  <c r="D21" i="20"/>
  <c r="D20" i="20"/>
  <c r="D19" i="20"/>
  <c r="D18" i="20"/>
  <c r="D17" i="20"/>
  <c r="D16" i="20"/>
  <c r="D15" i="20"/>
  <c r="D14" i="20"/>
  <c r="D13" i="20"/>
  <c r="D12" i="20"/>
  <c r="D11" i="20"/>
  <c r="H10" i="20"/>
  <c r="D10" i="20"/>
  <c r="D9" i="20"/>
  <c r="I8" i="20"/>
  <c r="H8" i="20"/>
  <c r="G8" i="20"/>
  <c r="D8" i="20"/>
  <c r="I7" i="20"/>
  <c r="H7" i="20"/>
  <c r="G7" i="20"/>
  <c r="D7" i="20"/>
  <c r="O3" i="20"/>
</calcChain>
</file>

<file path=xl/sharedStrings.xml><?xml version="1.0" encoding="utf-8"?>
<sst xmlns="http://schemas.openxmlformats.org/spreadsheetml/2006/main" count="271" uniqueCount="61">
  <si>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</si>
  <si>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</si>
  <si>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</si>
  <si>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</si>
  <si>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</si>
  <si>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</si>
  <si>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</si>
  <si>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</si>
  <si>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</si>
  <si>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</si>
  <si>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</si>
  <si>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</si>
  <si>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</si>
  <si>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</si>
  <si>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</si>
  <si>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</si>
  <si>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</si>
  <si>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</si>
  <si>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</si>
  <si>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</si>
  <si>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</si>
  <si>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</si>
  <si>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</si>
  <si>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</si>
  <si>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구분</t>
    <phoneticPr fontId="2" type="noConversion"/>
  </si>
  <si>
    <t>No</t>
    <phoneticPr fontId="2" type="noConversion"/>
  </si>
  <si>
    <t>RP</t>
    <phoneticPr fontId="2" type="noConversion"/>
  </si>
  <si>
    <t>I/D 흰색</t>
    <phoneticPr fontId="2" type="noConversion"/>
  </si>
  <si>
    <t>롯데마트 광주수완점</t>
    <phoneticPr fontId="2" type="noConversion"/>
  </si>
  <si>
    <t>방송장비용</t>
    <phoneticPr fontId="2" type="noConversion"/>
  </si>
  <si>
    <t>2017.12.19</t>
    <phoneticPr fontId="2" type="noConversion"/>
  </si>
  <si>
    <t>2018.01.05</t>
    <phoneticPr fontId="2" type="noConversion"/>
  </si>
  <si>
    <t>방재실 UPS5KVA</t>
    <phoneticPr fontId="2" type="noConversion"/>
  </si>
  <si>
    <t>HICA</t>
    <phoneticPr fontId="2" type="noConversion"/>
  </si>
  <si>
    <t>2022.10.20</t>
    <phoneticPr fontId="2" type="noConversion"/>
  </si>
  <si>
    <t>2022.11.05</t>
    <phoneticPr fontId="2" type="noConversion"/>
  </si>
  <si>
    <t>DC등용</t>
    <phoneticPr fontId="2" type="noConversion"/>
  </si>
  <si>
    <t>ESP</t>
    <phoneticPr fontId="2" type="noConversion"/>
  </si>
  <si>
    <t>2020.05.28</t>
    <phoneticPr fontId="2" type="noConversion"/>
  </si>
  <si>
    <t>2020.06.05</t>
    <phoneticPr fontId="2" type="noConversion"/>
  </si>
  <si>
    <t>조작전원</t>
    <phoneticPr fontId="2" type="noConversion"/>
  </si>
  <si>
    <t>2020.04.16</t>
    <phoneticPr fontId="2" type="noConversion"/>
  </si>
  <si>
    <t>2020.05.02</t>
    <phoneticPr fontId="2" type="noConversion"/>
  </si>
  <si>
    <t>비상발전기</t>
    <phoneticPr fontId="2" type="noConversion"/>
  </si>
  <si>
    <t>2022.10.05</t>
    <phoneticPr fontId="2" type="noConversion"/>
  </si>
  <si>
    <t>안전실 UPS5KVA</t>
    <phoneticPr fontId="2" type="noConversion"/>
  </si>
  <si>
    <t>전산실UPS</t>
    <phoneticPr fontId="2" type="noConversion"/>
  </si>
  <si>
    <t>GPL</t>
    <phoneticPr fontId="2" type="noConversion"/>
  </si>
  <si>
    <t>2020.10.21</t>
    <phoneticPr fontId="2" type="noConversion"/>
  </si>
  <si>
    <t>2020.11.10</t>
    <phoneticPr fontId="2" type="noConversion"/>
  </si>
  <si>
    <t>1.방재실 UPS</t>
    <phoneticPr fontId="2" type="noConversion"/>
  </si>
  <si>
    <t>2.방재실 방송장비</t>
    <phoneticPr fontId="2" type="noConversion"/>
  </si>
  <si>
    <t>방재실 UPS</t>
    <phoneticPr fontId="2" type="noConversion"/>
  </si>
  <si>
    <t>방재실 방송장비</t>
    <phoneticPr fontId="2" type="noConversion"/>
  </si>
  <si>
    <t>3.DC등용</t>
    <phoneticPr fontId="2" type="noConversion"/>
  </si>
  <si>
    <t>4.조작전원</t>
    <phoneticPr fontId="2" type="noConversion"/>
  </si>
  <si>
    <t>5.비상발전기</t>
    <phoneticPr fontId="2" type="noConversion"/>
  </si>
  <si>
    <t>5.안전실 UPS</t>
    <phoneticPr fontId="2" type="noConversion"/>
  </si>
  <si>
    <t>안전실UPS</t>
    <phoneticPr fontId="2" type="noConversion"/>
  </si>
  <si>
    <t>6.전산실UPS</t>
    <phoneticPr fontId="2" type="noConversion"/>
  </si>
  <si>
    <t>전산실 UPS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</si>
</sst>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3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5" fillId="5" borderId="0" xfId="0" applyFont="1" applyFill="1" applyAlignment="1">
      <alignment horizontal="left" vertical="center"/>
    </xf>
    <xf numFmtId="0" fontId="5" fillId="5" borderId="0" xfId="0" applyFont="1" applyFill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0" fillId="5" borderId="0" xfId="0" applyFill="1">
      <alignment vertical="center"/>
    </xf>
    <xf numFmtId="180" fontId="5" fillId="5" borderId="3" xfId="0" applyNumberFormat="1" applyFon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1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</xdr:colOff>
      <xdr:row>9</xdr:row>
      <xdr:rowOff>114299</xdr:rowOff>
    </xdr:from>
    <xdr:to>
      <xdr:col>9</xdr:col>
      <xdr:colOff>2634</xdr:colOff>
      <xdr:row>19</xdr:row>
      <xdr:rowOff>113788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7106837-A408-D9C6-D91C-CD672ED0B8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24126" y="1790699"/>
          <a:ext cx="2221958" cy="2094989"/>
        </a:xfrm>
        <a:prstGeom prst="rect">
          <a:avLst/>
        </a:prstGeom>
      </xdr:spPr>
    </xdr:pic>
    <xdr:clientData/>
  </xdr:twoCellAnchor>
  <xdr:oneCellAnchor>
    <xdr:from>
      <xdr:col>6</xdr:col>
      <xdr:colOff>209550</xdr:colOff>
      <xdr:row>19</xdr:row>
      <xdr:rowOff>57150</xdr:rowOff>
    </xdr:from>
    <xdr:ext cx="1629933" cy="308674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9118390C-54E4-B948-7E84-1754F76371E3}"/>
            </a:ext>
          </a:extLst>
        </xdr:cNvPr>
        <xdr:cNvSpPr txBox="1"/>
      </xdr:nvSpPr>
      <xdr:spPr>
        <a:xfrm>
          <a:off x="3419475" y="4038600"/>
          <a:ext cx="1629933" cy="3086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인디게이터 흰색 </a:t>
          </a:r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(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액고갈</a:t>
          </a:r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)</a:t>
          </a:r>
          <a:endParaRPr lang="ko-KR" altLang="en-US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DBAFB-B8D0-441A-877C-15167EC7D395}">
  <dimension ref="A1:O186"/>
  <sheetViews>
    <sheetView zoomScale="90" zoomScaleNormal="90" workbookViewId="0">
      <selection activeCell="B7" sqref="B7:C10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45467</v>
      </c>
      <c r="B3" s="7" t="s">
        <v>28</v>
      </c>
      <c r="C3" s="7" t="s">
        <v>29</v>
      </c>
      <c r="D3" s="7" t="s">
        <v>23</v>
      </c>
      <c r="E3" s="8" t="s">
        <v>26</v>
      </c>
      <c r="F3" s="9">
        <v>100</v>
      </c>
      <c r="G3" s="29" t="s">
        <v>30</v>
      </c>
      <c r="H3" s="29" t="s">
        <v>31</v>
      </c>
      <c r="I3" s="8"/>
      <c r="J3" s="9">
        <v>4</v>
      </c>
      <c r="K3" s="10">
        <v>27</v>
      </c>
      <c r="L3" s="10">
        <v>27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12.5</v>
      </c>
      <c r="C7" s="22">
        <v>13.64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12.51</v>
      </c>
      <c r="H7" s="25">
        <f>MAX(C7:C114)</f>
        <v>59.9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12.51</v>
      </c>
      <c r="C8" s="22">
        <v>17.37</v>
      </c>
      <c r="D8" s="23" t="e">
        <f t="shared" si="0"/>
        <v>#DIV/0!</v>
      </c>
      <c r="E8" s="2"/>
      <c r="F8" s="24" t="s">
        <v>21</v>
      </c>
      <c r="G8" s="25">
        <f>MIN(B7:B114)</f>
        <v>12.49</v>
      </c>
      <c r="H8" s="25">
        <f>MIN(C7:C114)</f>
        <v>13.64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12.51</v>
      </c>
      <c r="C9" s="22">
        <v>14.6</v>
      </c>
      <c r="D9" s="23" t="e">
        <f t="shared" si="0"/>
        <v>#DIV/0!</v>
      </c>
      <c r="E9" s="2" t="s">
        <v>27</v>
      </c>
      <c r="J9"/>
      <c r="K9"/>
    </row>
    <row r="10" spans="1:15" x14ac:dyDescent="0.3">
      <c r="A10" s="21">
        <v>4</v>
      </c>
      <c r="B10" s="22">
        <v>12.49</v>
      </c>
      <c r="C10" s="22">
        <v>59.9</v>
      </c>
      <c r="D10" s="23" t="e">
        <f t="shared" si="0"/>
        <v>#DIV/0!</v>
      </c>
      <c r="E10" s="2"/>
      <c r="F10" s="24" t="s">
        <v>22</v>
      </c>
      <c r="G10" s="26"/>
      <c r="H10" s="25">
        <f>G10/9</f>
        <v>0</v>
      </c>
      <c r="J10"/>
      <c r="K10"/>
    </row>
    <row r="11" spans="1:15" x14ac:dyDescent="0.3">
      <c r="A11" s="21">
        <v>5</v>
      </c>
      <c r="B11" s="22"/>
      <c r="C11" s="22"/>
      <c r="D11" s="23" t="e">
        <f t="shared" si="0"/>
        <v>#DIV/0!</v>
      </c>
      <c r="E11" s="2" t="s">
        <v>27</v>
      </c>
      <c r="J11"/>
      <c r="K11"/>
    </row>
    <row r="12" spans="1:15" x14ac:dyDescent="0.3">
      <c r="A12" s="21">
        <v>6</v>
      </c>
      <c r="B12" s="22"/>
      <c r="C12" s="22"/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/>
      <c r="C13" s="22"/>
      <c r="D13" s="23" t="e">
        <f t="shared" si="0"/>
        <v>#DIV/0!</v>
      </c>
      <c r="J13"/>
      <c r="K13"/>
    </row>
    <row r="14" spans="1:15" x14ac:dyDescent="0.3">
      <c r="A14" s="21">
        <v>8</v>
      </c>
      <c r="B14" s="22"/>
      <c r="C14" s="22"/>
      <c r="D14" s="23" t="e">
        <f t="shared" si="0"/>
        <v>#DIV/0!</v>
      </c>
      <c r="J14"/>
      <c r="K14"/>
    </row>
    <row r="15" spans="1:15" x14ac:dyDescent="0.3">
      <c r="A15" s="21">
        <v>9</v>
      </c>
      <c r="B15" s="22"/>
      <c r="C15" s="22"/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1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1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1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1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13" priority="1" operator="greaterThanOrEqual">
      <formula>2</formula>
    </cfRule>
    <cfRule type="cellIs" dxfId="1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B274B-CB33-4347-94B2-BEB8A7178479}">
  <dimension ref="A1:O186"/>
  <sheetViews>
    <sheetView zoomScale="90" zoomScaleNormal="90" workbookViewId="0">
      <selection activeCell="B7" sqref="B7:C2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45467</v>
      </c>
      <c r="B3" s="7" t="s">
        <v>28</v>
      </c>
      <c r="C3" s="7" t="s">
        <v>32</v>
      </c>
      <c r="D3" s="7" t="s">
        <v>23</v>
      </c>
      <c r="E3" s="8" t="s">
        <v>33</v>
      </c>
      <c r="F3" s="9">
        <v>30</v>
      </c>
      <c r="G3" s="29" t="s">
        <v>34</v>
      </c>
      <c r="H3" s="29" t="s">
        <v>35</v>
      </c>
      <c r="I3" s="8"/>
      <c r="J3" s="9">
        <v>16</v>
      </c>
      <c r="K3" s="10">
        <v>29</v>
      </c>
      <c r="L3" s="10">
        <v>29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13.35</v>
      </c>
      <c r="C7" s="22">
        <v>8.76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13.39</v>
      </c>
      <c r="H7" s="25">
        <f>MAX(C7:C114)</f>
        <v>9.3000000000000007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13.27</v>
      </c>
      <c r="C8" s="22">
        <v>9.3000000000000007</v>
      </c>
      <c r="D8" s="23" t="e">
        <f t="shared" si="0"/>
        <v>#DIV/0!</v>
      </c>
      <c r="E8" s="2"/>
      <c r="F8" s="24" t="s">
        <v>21</v>
      </c>
      <c r="G8" s="25">
        <f>MIN(B7:B114)</f>
        <v>13.27</v>
      </c>
      <c r="H8" s="25">
        <f>MIN(C7:C114)</f>
        <v>8.64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13.32</v>
      </c>
      <c r="C9" s="22">
        <v>8.76</v>
      </c>
      <c r="D9" s="23" t="e">
        <f t="shared" si="0"/>
        <v>#DIV/0!</v>
      </c>
      <c r="E9" s="2" t="s">
        <v>27</v>
      </c>
      <c r="J9"/>
      <c r="K9"/>
    </row>
    <row r="10" spans="1:15" x14ac:dyDescent="0.3">
      <c r="A10" s="21">
        <v>4</v>
      </c>
      <c r="B10" s="22">
        <v>13.27</v>
      </c>
      <c r="C10" s="22">
        <v>8.85</v>
      </c>
      <c r="D10" s="23" t="e">
        <f t="shared" si="0"/>
        <v>#DIV/0!</v>
      </c>
      <c r="E10" s="2"/>
      <c r="F10" s="24" t="s">
        <v>22</v>
      </c>
      <c r="G10" s="26">
        <v>213.23</v>
      </c>
      <c r="H10" s="25">
        <f>G10/16</f>
        <v>13.326874999999999</v>
      </c>
      <c r="J10"/>
      <c r="K10"/>
    </row>
    <row r="11" spans="1:15" x14ac:dyDescent="0.3">
      <c r="A11" s="21">
        <v>5</v>
      </c>
      <c r="B11" s="22">
        <v>13.29</v>
      </c>
      <c r="C11" s="22">
        <v>8.81</v>
      </c>
      <c r="D11" s="23" t="e">
        <f t="shared" si="0"/>
        <v>#DIV/0!</v>
      </c>
      <c r="E11" s="2" t="s">
        <v>27</v>
      </c>
      <c r="J11"/>
      <c r="K11"/>
    </row>
    <row r="12" spans="1:15" x14ac:dyDescent="0.3">
      <c r="A12" s="21">
        <v>6</v>
      </c>
      <c r="B12" s="22">
        <v>13.32</v>
      </c>
      <c r="C12" s="22">
        <v>8.94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13.33</v>
      </c>
      <c r="C13" s="22">
        <v>8.73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13.36</v>
      </c>
      <c r="C14" s="22">
        <v>8.64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13.39</v>
      </c>
      <c r="C15" s="22">
        <v>8.73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5">
        <v>13.32</v>
      </c>
      <c r="C16" s="25">
        <v>9.08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13.34</v>
      </c>
      <c r="C21" s="25">
        <v>9.01</v>
      </c>
      <c r="D21" s="23" t="e">
        <f t="shared" si="0"/>
        <v>#DIV/0!</v>
      </c>
      <c r="E21" s="30"/>
      <c r="F21" s="31"/>
      <c r="J21"/>
      <c r="K21"/>
    </row>
    <row r="22" spans="1:11" x14ac:dyDescent="0.3">
      <c r="A22" s="21">
        <v>16</v>
      </c>
      <c r="B22" s="25">
        <v>13.39</v>
      </c>
      <c r="C22" s="25">
        <v>8.85</v>
      </c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1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1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1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1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11" priority="1" operator="greaterThanOrEqual">
      <formula>2</formula>
    </cfRule>
    <cfRule type="cellIs" dxfId="1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F3217-A03B-409C-AD25-534C942A2A0C}">
  <dimension ref="A1:O187"/>
  <sheetViews>
    <sheetView zoomScale="90" zoomScaleNormal="90" workbookViewId="0">
      <selection activeCell="B7" sqref="B7:C2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45467</v>
      </c>
      <c r="B3" s="7" t="s">
        <v>28</v>
      </c>
      <c r="C3" s="7" t="s">
        <v>36</v>
      </c>
      <c r="D3" s="7" t="s">
        <v>23</v>
      </c>
      <c r="E3" s="8" t="s">
        <v>37</v>
      </c>
      <c r="F3" s="9">
        <v>200</v>
      </c>
      <c r="G3" s="29" t="s">
        <v>38</v>
      </c>
      <c r="H3" s="29" t="s">
        <v>39</v>
      </c>
      <c r="I3" s="8">
        <v>2.2999999999999998</v>
      </c>
      <c r="J3" s="9">
        <v>18</v>
      </c>
      <c r="K3" s="10">
        <v>25</v>
      </c>
      <c r="L3" s="10">
        <v>24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13.23</v>
      </c>
      <c r="C7" s="22">
        <v>2.56</v>
      </c>
      <c r="D7" s="23">
        <f t="shared" ref="D7:D70" si="0">C7/$I$3</f>
        <v>1.1130434782608696</v>
      </c>
      <c r="E7" s="2"/>
      <c r="F7" s="24" t="s">
        <v>20</v>
      </c>
      <c r="G7" s="25">
        <f>MAX(B7:B114)</f>
        <v>13.34</v>
      </c>
      <c r="H7" s="25">
        <f>MAX(C7:C114)</f>
        <v>2.56</v>
      </c>
      <c r="I7" s="32">
        <f>H7/$I$3</f>
        <v>1.1130434782608696</v>
      </c>
      <c r="J7"/>
      <c r="K7"/>
    </row>
    <row r="8" spans="1:15" x14ac:dyDescent="0.3">
      <c r="A8" s="21">
        <v>2</v>
      </c>
      <c r="B8" s="22">
        <v>13.22</v>
      </c>
      <c r="C8" s="22">
        <v>2.4900000000000002</v>
      </c>
      <c r="D8" s="23">
        <f t="shared" si="0"/>
        <v>1.0826086956521741</v>
      </c>
      <c r="E8" s="2"/>
      <c r="F8" s="24" t="s">
        <v>21</v>
      </c>
      <c r="G8" s="25">
        <f>MIN(B7:B114)</f>
        <v>13.13</v>
      </c>
      <c r="H8" s="25">
        <f>MIN(C7:C114)</f>
        <v>2.1800000000000002</v>
      </c>
      <c r="I8" s="32">
        <f>H8/$I$3</f>
        <v>0.94782608695652193</v>
      </c>
      <c r="J8"/>
      <c r="K8"/>
    </row>
    <row r="9" spans="1:15" x14ac:dyDescent="0.3">
      <c r="A9" s="21">
        <v>3</v>
      </c>
      <c r="B9" s="22">
        <v>13.15</v>
      </c>
      <c r="C9" s="22">
        <v>2.2000000000000002</v>
      </c>
      <c r="D9" s="23">
        <f t="shared" si="0"/>
        <v>0.95652173913043492</v>
      </c>
      <c r="E9" s="2" t="s">
        <v>27</v>
      </c>
      <c r="J9"/>
      <c r="K9"/>
    </row>
    <row r="10" spans="1:15" x14ac:dyDescent="0.3">
      <c r="A10" s="21">
        <v>4</v>
      </c>
      <c r="B10" s="22">
        <v>13.19</v>
      </c>
      <c r="C10" s="22">
        <v>2.4700000000000002</v>
      </c>
      <c r="D10" s="23">
        <f t="shared" si="0"/>
        <v>1.0739130434782611</v>
      </c>
      <c r="E10" s="2"/>
      <c r="F10" s="24" t="s">
        <v>22</v>
      </c>
      <c r="G10" s="26">
        <v>237.7</v>
      </c>
      <c r="H10" s="25">
        <f>G10/18</f>
        <v>13.205555555555556</v>
      </c>
      <c r="J10"/>
      <c r="K10"/>
    </row>
    <row r="11" spans="1:15" x14ac:dyDescent="0.3">
      <c r="A11" s="21">
        <v>5</v>
      </c>
      <c r="B11" s="22">
        <v>13.21</v>
      </c>
      <c r="C11" s="22">
        <v>2.23</v>
      </c>
      <c r="D11" s="23">
        <f t="shared" si="0"/>
        <v>0.96956521739130441</v>
      </c>
      <c r="E11" s="2" t="s">
        <v>27</v>
      </c>
      <c r="J11"/>
      <c r="K11"/>
    </row>
    <row r="12" spans="1:15" x14ac:dyDescent="0.3">
      <c r="A12" s="21">
        <v>6</v>
      </c>
      <c r="B12" s="22">
        <v>13.2</v>
      </c>
      <c r="C12" s="22">
        <v>2.4</v>
      </c>
      <c r="D12" s="23">
        <f t="shared" si="0"/>
        <v>1.0434782608695652</v>
      </c>
      <c r="E12" s="2"/>
      <c r="J12"/>
      <c r="K12"/>
    </row>
    <row r="13" spans="1:15" x14ac:dyDescent="0.3">
      <c r="A13" s="21">
        <v>7</v>
      </c>
      <c r="B13" s="22">
        <v>13.2</v>
      </c>
      <c r="C13" s="22">
        <v>2.5</v>
      </c>
      <c r="D13" s="23">
        <f t="shared" si="0"/>
        <v>1.0869565217391306</v>
      </c>
      <c r="J13"/>
      <c r="K13"/>
    </row>
    <row r="14" spans="1:15" x14ac:dyDescent="0.3">
      <c r="A14" s="21">
        <v>8</v>
      </c>
      <c r="B14" s="22">
        <v>13.19</v>
      </c>
      <c r="C14" s="22">
        <v>2.31</v>
      </c>
      <c r="D14" s="23">
        <f t="shared" si="0"/>
        <v>1.0043478260869567</v>
      </c>
      <c r="J14"/>
      <c r="K14"/>
    </row>
    <row r="15" spans="1:15" x14ac:dyDescent="0.3">
      <c r="A15" s="21">
        <v>9</v>
      </c>
      <c r="B15" s="22">
        <v>13.13</v>
      </c>
      <c r="C15" s="22">
        <v>2.2200000000000002</v>
      </c>
      <c r="D15" s="23">
        <f t="shared" si="0"/>
        <v>0.96521739130434803</v>
      </c>
      <c r="J15"/>
      <c r="K15"/>
    </row>
    <row r="16" spans="1:15" x14ac:dyDescent="0.3">
      <c r="A16" s="21">
        <v>10</v>
      </c>
      <c r="B16" s="25">
        <v>13.21</v>
      </c>
      <c r="C16" s="25">
        <v>2.52</v>
      </c>
      <c r="D16" s="23">
        <f t="shared" si="0"/>
        <v>1.0956521739130436</v>
      </c>
      <c r="J16"/>
      <c r="K16"/>
    </row>
    <row r="17" spans="1:11" x14ac:dyDescent="0.3">
      <c r="A17" s="21">
        <v>11</v>
      </c>
      <c r="B17" s="25">
        <v>13.19</v>
      </c>
      <c r="C17" s="25">
        <v>2.4900000000000002</v>
      </c>
      <c r="D17" s="23">
        <f t="shared" si="0"/>
        <v>1.0826086956521741</v>
      </c>
      <c r="J17"/>
      <c r="K17"/>
    </row>
    <row r="18" spans="1:11" x14ac:dyDescent="0.3">
      <c r="A18" s="21">
        <v>12</v>
      </c>
      <c r="B18" s="25">
        <v>13.22</v>
      </c>
      <c r="C18" s="25">
        <v>2.33</v>
      </c>
      <c r="D18" s="23">
        <f t="shared" si="0"/>
        <v>1.0130434782608697</v>
      </c>
      <c r="J18"/>
      <c r="K18"/>
    </row>
    <row r="19" spans="1:11" x14ac:dyDescent="0.3">
      <c r="A19" s="21">
        <v>13</v>
      </c>
      <c r="B19" s="25">
        <v>13.2</v>
      </c>
      <c r="C19" s="25">
        <v>2.5</v>
      </c>
      <c r="D19" s="23">
        <f t="shared" si="0"/>
        <v>1.0869565217391306</v>
      </c>
      <c r="J19"/>
      <c r="K19"/>
    </row>
    <row r="20" spans="1:11" x14ac:dyDescent="0.3">
      <c r="A20" s="21">
        <v>14</v>
      </c>
      <c r="B20" s="25">
        <v>13.21</v>
      </c>
      <c r="C20" s="25">
        <v>2.2400000000000002</v>
      </c>
      <c r="D20" s="23">
        <f t="shared" si="0"/>
        <v>0.97391304347826102</v>
      </c>
      <c r="J20"/>
      <c r="K20"/>
    </row>
    <row r="21" spans="1:11" x14ac:dyDescent="0.3">
      <c r="A21" s="21">
        <v>15</v>
      </c>
      <c r="B21" s="25">
        <v>13.21</v>
      </c>
      <c r="C21" s="25">
        <v>2.2200000000000002</v>
      </c>
      <c r="D21" s="23">
        <f t="shared" si="0"/>
        <v>0.96521739130434803</v>
      </c>
      <c r="E21" s="30"/>
      <c r="F21" s="31"/>
      <c r="J21"/>
      <c r="K21"/>
    </row>
    <row r="22" spans="1:11" x14ac:dyDescent="0.3">
      <c r="A22" s="21">
        <v>16</v>
      </c>
      <c r="B22" s="25">
        <v>13.34</v>
      </c>
      <c r="C22" s="25">
        <v>2.1800000000000002</v>
      </c>
      <c r="D22" s="23">
        <f t="shared" si="0"/>
        <v>0.94782608695652193</v>
      </c>
      <c r="J22"/>
      <c r="K22"/>
    </row>
    <row r="23" spans="1:11" x14ac:dyDescent="0.3">
      <c r="A23" s="21">
        <v>17</v>
      </c>
      <c r="B23" s="25">
        <v>13.21</v>
      </c>
      <c r="C23" s="25">
        <v>2.2400000000000002</v>
      </c>
      <c r="D23" s="23">
        <f t="shared" si="0"/>
        <v>0.97391304347826102</v>
      </c>
      <c r="J23"/>
      <c r="K23"/>
    </row>
    <row r="24" spans="1:11" x14ac:dyDescent="0.3">
      <c r="A24" s="21">
        <v>18</v>
      </c>
      <c r="B24" s="25">
        <v>13.19</v>
      </c>
      <c r="C24" s="25">
        <v>2.52</v>
      </c>
      <c r="D24" s="23">
        <f t="shared" si="0"/>
        <v>1.0956521739130436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3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/>
  </sheetData>
  <phoneticPr fontId="2" type="noConversion"/>
  <conditionalFormatting sqref="D7:D186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FD5EC-83AB-44B4-82D8-03B36F7C5C5E}">
  <dimension ref="A1:O187"/>
  <sheetViews>
    <sheetView zoomScale="90" zoomScaleNormal="90" workbookViewId="0">
      <selection activeCell="B7" sqref="B7:C1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45467</v>
      </c>
      <c r="B3" s="7" t="s">
        <v>28</v>
      </c>
      <c r="C3" s="7" t="s">
        <v>40</v>
      </c>
      <c r="D3" s="7" t="s">
        <v>23</v>
      </c>
      <c r="E3" s="8" t="s">
        <v>37</v>
      </c>
      <c r="F3" s="9">
        <v>100</v>
      </c>
      <c r="G3" s="29" t="s">
        <v>41</v>
      </c>
      <c r="H3" s="29" t="s">
        <v>42</v>
      </c>
      <c r="I3" s="8">
        <v>3.3</v>
      </c>
      <c r="J3" s="9">
        <v>9</v>
      </c>
      <c r="K3" s="10">
        <v>26</v>
      </c>
      <c r="L3" s="10">
        <v>24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13.21</v>
      </c>
      <c r="C7" s="22">
        <v>4</v>
      </c>
      <c r="D7" s="23">
        <f t="shared" ref="D7:D70" si="0">C7/$I$3</f>
        <v>1.2121212121212122</v>
      </c>
      <c r="E7" s="2"/>
      <c r="F7" s="24" t="s">
        <v>20</v>
      </c>
      <c r="G7" s="25">
        <f>MAX(B7:B114)</f>
        <v>13.23</v>
      </c>
      <c r="H7" s="25">
        <f>MAX(C7:C114)</f>
        <v>4.12</v>
      </c>
      <c r="I7" s="32">
        <f>H7/$I$3</f>
        <v>1.2484848484848485</v>
      </c>
      <c r="J7"/>
      <c r="K7"/>
    </row>
    <row r="8" spans="1:15" x14ac:dyDescent="0.3">
      <c r="A8" s="21">
        <v>2</v>
      </c>
      <c r="B8" s="22">
        <v>13.14</v>
      </c>
      <c r="C8" s="22">
        <v>3.58</v>
      </c>
      <c r="D8" s="23">
        <f t="shared" si="0"/>
        <v>1.084848484848485</v>
      </c>
      <c r="E8" s="2"/>
      <c r="F8" s="24" t="s">
        <v>21</v>
      </c>
      <c r="G8" s="25">
        <f>MIN(B7:B114)</f>
        <v>13.11</v>
      </c>
      <c r="H8" s="25">
        <f>MIN(C7:C114)</f>
        <v>3.58</v>
      </c>
      <c r="I8" s="32">
        <f>H8/$I$3</f>
        <v>1.084848484848485</v>
      </c>
      <c r="J8"/>
      <c r="K8"/>
    </row>
    <row r="9" spans="1:15" x14ac:dyDescent="0.3">
      <c r="A9" s="21">
        <v>3</v>
      </c>
      <c r="B9" s="22">
        <v>13.23</v>
      </c>
      <c r="C9" s="22">
        <v>3.95</v>
      </c>
      <c r="D9" s="23">
        <f t="shared" si="0"/>
        <v>1.196969696969697</v>
      </c>
      <c r="E9" s="2" t="s">
        <v>27</v>
      </c>
      <c r="J9"/>
      <c r="K9"/>
    </row>
    <row r="10" spans="1:15" x14ac:dyDescent="0.3">
      <c r="A10" s="21">
        <v>4</v>
      </c>
      <c r="B10" s="22">
        <v>13.11</v>
      </c>
      <c r="C10" s="22">
        <v>3.73</v>
      </c>
      <c r="D10" s="23">
        <f t="shared" si="0"/>
        <v>1.1303030303030304</v>
      </c>
      <c r="E10" s="2"/>
      <c r="F10" s="24" t="s">
        <v>22</v>
      </c>
      <c r="G10" s="26">
        <v>118.7</v>
      </c>
      <c r="H10" s="25">
        <f>G10/9</f>
        <v>13.18888888888889</v>
      </c>
      <c r="J10"/>
      <c r="K10"/>
    </row>
    <row r="11" spans="1:15" x14ac:dyDescent="0.3">
      <c r="A11" s="21">
        <v>5</v>
      </c>
      <c r="B11" s="22">
        <v>13.23</v>
      </c>
      <c r="C11" s="22">
        <v>3.86</v>
      </c>
      <c r="D11" s="23">
        <f t="shared" si="0"/>
        <v>1.1696969696969697</v>
      </c>
      <c r="E11" s="2" t="s">
        <v>27</v>
      </c>
      <c r="J11"/>
      <c r="K11"/>
    </row>
    <row r="12" spans="1:15" x14ac:dyDescent="0.3">
      <c r="A12" s="21">
        <v>6</v>
      </c>
      <c r="B12" s="22">
        <v>13.22</v>
      </c>
      <c r="C12" s="22">
        <v>4.03</v>
      </c>
      <c r="D12" s="23">
        <f t="shared" si="0"/>
        <v>1.2212121212121214</v>
      </c>
      <c r="E12" s="2"/>
      <c r="J12"/>
      <c r="K12"/>
    </row>
    <row r="13" spans="1:15" x14ac:dyDescent="0.3">
      <c r="A13" s="21">
        <v>7</v>
      </c>
      <c r="B13" s="22">
        <v>13.14</v>
      </c>
      <c r="C13" s="22">
        <v>3.67</v>
      </c>
      <c r="D13" s="23">
        <f t="shared" si="0"/>
        <v>1.1121212121212121</v>
      </c>
      <c r="J13"/>
      <c r="K13"/>
    </row>
    <row r="14" spans="1:15" x14ac:dyDescent="0.3">
      <c r="A14" s="21">
        <v>8</v>
      </c>
      <c r="B14" s="22">
        <v>13.2</v>
      </c>
      <c r="C14" s="22">
        <v>4.12</v>
      </c>
      <c r="D14" s="23">
        <f t="shared" si="0"/>
        <v>1.2484848484848485</v>
      </c>
      <c r="J14"/>
      <c r="K14"/>
    </row>
    <row r="15" spans="1:15" x14ac:dyDescent="0.3">
      <c r="A15" s="21">
        <v>9</v>
      </c>
      <c r="B15" s="22">
        <v>13.19</v>
      </c>
      <c r="C15" s="22">
        <v>3.91</v>
      </c>
      <c r="D15" s="23">
        <f t="shared" si="0"/>
        <v>1.184848484848485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3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/>
  </sheetData>
  <phoneticPr fontId="2" type="noConversion"/>
  <conditionalFormatting sqref="D7:D18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E4CDF-9EB3-4462-B096-D24D8785A564}">
  <dimension ref="A1:O186"/>
  <sheetViews>
    <sheetView zoomScale="90" zoomScaleNormal="90" workbookViewId="0">
      <selection activeCell="B7" sqref="B7:C10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45467</v>
      </c>
      <c r="B3" s="7" t="s">
        <v>28</v>
      </c>
      <c r="C3" s="7" t="s">
        <v>43</v>
      </c>
      <c r="D3" s="7" t="s">
        <v>23</v>
      </c>
      <c r="E3" s="8" t="s">
        <v>26</v>
      </c>
      <c r="F3" s="9">
        <v>200</v>
      </c>
      <c r="G3" s="29" t="s">
        <v>44</v>
      </c>
      <c r="H3" s="29" t="s">
        <v>34</v>
      </c>
      <c r="I3" s="8"/>
      <c r="J3" s="9">
        <v>4</v>
      </c>
      <c r="K3" s="10">
        <v>27</v>
      </c>
      <c r="L3" s="10">
        <v>27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12.96</v>
      </c>
      <c r="C7" s="22">
        <v>2.4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12.96</v>
      </c>
      <c r="H7" s="25">
        <f>MAX(C7:C114)</f>
        <v>2.4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12.96</v>
      </c>
      <c r="C8" s="22">
        <v>2.34</v>
      </c>
      <c r="D8" s="23" t="e">
        <f t="shared" si="0"/>
        <v>#DIV/0!</v>
      </c>
      <c r="E8" s="2"/>
      <c r="F8" s="24" t="s">
        <v>21</v>
      </c>
      <c r="G8" s="25">
        <f>MIN(B7:B114)</f>
        <v>12.96</v>
      </c>
      <c r="H8" s="25">
        <f>MIN(C7:C114)</f>
        <v>2.27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12.96</v>
      </c>
      <c r="C9" s="22">
        <v>2.29</v>
      </c>
      <c r="D9" s="23" t="e">
        <f t="shared" si="0"/>
        <v>#DIV/0!</v>
      </c>
      <c r="E9" s="2" t="s">
        <v>27</v>
      </c>
      <c r="J9"/>
      <c r="K9"/>
    </row>
    <row r="10" spans="1:15" x14ac:dyDescent="0.3">
      <c r="A10" s="21">
        <v>4</v>
      </c>
      <c r="B10" s="22">
        <v>12.96</v>
      </c>
      <c r="C10" s="22">
        <v>2.27</v>
      </c>
      <c r="D10" s="23" t="e">
        <f t="shared" si="0"/>
        <v>#DIV/0!</v>
      </c>
      <c r="E10" s="2"/>
      <c r="F10" s="24" t="s">
        <v>22</v>
      </c>
      <c r="G10" s="26">
        <v>25.92</v>
      </c>
      <c r="H10" s="25">
        <f>G10/9</f>
        <v>2.8800000000000003</v>
      </c>
      <c r="J10"/>
      <c r="K10"/>
    </row>
    <row r="11" spans="1:15" x14ac:dyDescent="0.3">
      <c r="A11" s="21">
        <v>5</v>
      </c>
      <c r="B11" s="22"/>
      <c r="C11" s="22"/>
      <c r="D11" s="23" t="e">
        <f t="shared" si="0"/>
        <v>#DIV/0!</v>
      </c>
      <c r="E11" s="2" t="s">
        <v>27</v>
      </c>
      <c r="J11"/>
      <c r="K11"/>
    </row>
    <row r="12" spans="1:15" x14ac:dyDescent="0.3">
      <c r="A12" s="21">
        <v>6</v>
      </c>
      <c r="B12" s="22"/>
      <c r="C12" s="22"/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/>
      <c r="C13" s="22"/>
      <c r="D13" s="23" t="e">
        <f t="shared" si="0"/>
        <v>#DIV/0!</v>
      </c>
      <c r="J13"/>
      <c r="K13"/>
    </row>
    <row r="14" spans="1:15" x14ac:dyDescent="0.3">
      <c r="A14" s="21">
        <v>8</v>
      </c>
      <c r="B14" s="22"/>
      <c r="C14" s="22"/>
      <c r="D14" s="23" t="e">
        <f t="shared" si="0"/>
        <v>#DIV/0!</v>
      </c>
      <c r="J14"/>
      <c r="K14"/>
    </row>
    <row r="15" spans="1:15" x14ac:dyDescent="0.3">
      <c r="A15" s="21">
        <v>9</v>
      </c>
      <c r="B15" s="22"/>
      <c r="C15" s="22"/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1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1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1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1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69A65-30E0-4894-A62A-E337E3FF5B0F}">
  <dimension ref="A1:O186"/>
  <sheetViews>
    <sheetView zoomScale="90" zoomScaleNormal="90" workbookViewId="0">
      <selection activeCell="B7" sqref="B7:C2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45467</v>
      </c>
      <c r="B3" s="7" t="s">
        <v>28</v>
      </c>
      <c r="C3" s="7" t="s">
        <v>45</v>
      </c>
      <c r="D3" s="7" t="s">
        <v>23</v>
      </c>
      <c r="E3" s="8" t="s">
        <v>33</v>
      </c>
      <c r="F3" s="9">
        <v>30</v>
      </c>
      <c r="G3" s="29" t="s">
        <v>34</v>
      </c>
      <c r="H3" s="29" t="s">
        <v>35</v>
      </c>
      <c r="I3" s="8"/>
      <c r="J3" s="9">
        <v>16</v>
      </c>
      <c r="K3" s="10">
        <v>33</v>
      </c>
      <c r="L3" s="10">
        <v>30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13.34</v>
      </c>
      <c r="C7" s="22">
        <v>8.27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13.45</v>
      </c>
      <c r="H7" s="25">
        <f>MAX(C7:C114)</f>
        <v>8.48</v>
      </c>
      <c r="I7" s="32" t="e">
        <f>H7/$I$3</f>
        <v>#DIV/0!</v>
      </c>
      <c r="J7"/>
      <c r="K7"/>
    </row>
    <row r="8" spans="1:15" x14ac:dyDescent="0.3">
      <c r="A8" s="21">
        <v>2</v>
      </c>
      <c r="B8" s="22"/>
      <c r="C8" s="22"/>
      <c r="D8" s="23" t="e">
        <f t="shared" si="0"/>
        <v>#DIV/0!</v>
      </c>
      <c r="E8" s="2"/>
      <c r="F8" s="24" t="s">
        <v>21</v>
      </c>
      <c r="G8" s="25">
        <f>MIN(B7:B114)</f>
        <v>13.27</v>
      </c>
      <c r="H8" s="25">
        <f>MIN(C7:C114)</f>
        <v>8.14</v>
      </c>
      <c r="I8" s="32" t="e">
        <f>H8/$I$3</f>
        <v>#DIV/0!</v>
      </c>
      <c r="J8"/>
      <c r="K8"/>
    </row>
    <row r="9" spans="1:15" x14ac:dyDescent="0.3">
      <c r="A9" s="21">
        <v>3</v>
      </c>
      <c r="B9" s="22"/>
      <c r="C9" s="22"/>
      <c r="D9" s="23" t="e">
        <f t="shared" si="0"/>
        <v>#DIV/0!</v>
      </c>
      <c r="E9" s="2" t="s">
        <v>27</v>
      </c>
      <c r="J9"/>
      <c r="K9"/>
    </row>
    <row r="10" spans="1:15" x14ac:dyDescent="0.3">
      <c r="A10" s="21">
        <v>4</v>
      </c>
      <c r="B10" s="22">
        <v>13.27</v>
      </c>
      <c r="C10" s="22">
        <v>8.42</v>
      </c>
      <c r="D10" s="23" t="e">
        <f t="shared" si="0"/>
        <v>#DIV/0!</v>
      </c>
      <c r="E10" s="2"/>
      <c r="F10" s="24" t="s">
        <v>22</v>
      </c>
      <c r="G10" s="26"/>
      <c r="H10" s="25">
        <f>G10/16</f>
        <v>0</v>
      </c>
      <c r="J10"/>
      <c r="K10"/>
    </row>
    <row r="11" spans="1:15" x14ac:dyDescent="0.3">
      <c r="A11" s="21">
        <v>5</v>
      </c>
      <c r="B11" s="22">
        <v>13.29</v>
      </c>
      <c r="C11" s="22">
        <v>8.35</v>
      </c>
      <c r="D11" s="23" t="e">
        <f t="shared" si="0"/>
        <v>#DIV/0!</v>
      </c>
      <c r="E11" s="2" t="s">
        <v>27</v>
      </c>
      <c r="J11"/>
      <c r="K11"/>
    </row>
    <row r="12" spans="1:15" x14ac:dyDescent="0.3">
      <c r="A12" s="21">
        <v>6</v>
      </c>
      <c r="B12" s="22"/>
      <c r="C12" s="22"/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/>
      <c r="C13" s="22"/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13.34</v>
      </c>
      <c r="C14" s="22">
        <v>8.33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13.45</v>
      </c>
      <c r="C15" s="22">
        <v>8.36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x14ac:dyDescent="0.3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x14ac:dyDescent="0.3">
      <c r="A18" s="21">
        <v>12</v>
      </c>
      <c r="B18" s="25">
        <v>13.32</v>
      </c>
      <c r="C18" s="25">
        <v>8.14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13.29</v>
      </c>
      <c r="C19" s="25">
        <v>8.48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x14ac:dyDescent="0.3">
      <c r="A21" s="21">
        <v>15</v>
      </c>
      <c r="B21" s="25"/>
      <c r="C21" s="25"/>
      <c r="D21" s="23" t="e">
        <f t="shared" si="0"/>
        <v>#DIV/0!</v>
      </c>
      <c r="E21" s="30"/>
      <c r="F21" s="31"/>
      <c r="J21"/>
      <c r="K21"/>
    </row>
    <row r="22" spans="1:11" x14ac:dyDescent="0.3">
      <c r="A22" s="21">
        <v>16</v>
      </c>
      <c r="B22" s="25">
        <v>13.37</v>
      </c>
      <c r="C22" s="25">
        <v>8.35</v>
      </c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1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1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1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1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B50D0-F256-49FD-AC04-BA501E256778}">
  <dimension ref="A1:O186"/>
  <sheetViews>
    <sheetView topLeftCell="A7" zoomScale="90" zoomScaleNormal="90" workbookViewId="0">
      <selection activeCell="B23" sqref="B23:C38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45467</v>
      </c>
      <c r="B3" s="7" t="s">
        <v>28</v>
      </c>
      <c r="C3" s="7" t="s">
        <v>46</v>
      </c>
      <c r="D3" s="7" t="s">
        <v>23</v>
      </c>
      <c r="E3" s="8" t="s">
        <v>47</v>
      </c>
      <c r="F3" s="9">
        <v>12520</v>
      </c>
      <c r="G3" s="29" t="s">
        <v>48</v>
      </c>
      <c r="H3" s="29" t="s">
        <v>49</v>
      </c>
      <c r="I3" s="8"/>
      <c r="J3" s="9">
        <v>32</v>
      </c>
      <c r="K3" s="10">
        <v>24</v>
      </c>
      <c r="L3" s="10">
        <v>24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13.29</v>
      </c>
      <c r="C7" s="22">
        <v>5.13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13.38</v>
      </c>
      <c r="H7" s="25">
        <f>MAX(C7:C114)</f>
        <v>6.94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13.29</v>
      </c>
      <c r="C8" s="22">
        <v>5.27</v>
      </c>
      <c r="D8" s="23" t="e">
        <f t="shared" si="0"/>
        <v>#DIV/0!</v>
      </c>
      <c r="E8" s="2"/>
      <c r="F8" s="24" t="s">
        <v>21</v>
      </c>
      <c r="G8" s="25">
        <f>MIN(B7:B114)</f>
        <v>13.28</v>
      </c>
      <c r="H8" s="25">
        <f>MIN(C7:C114)</f>
        <v>4.96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13.28</v>
      </c>
      <c r="C9" s="22">
        <v>6.94</v>
      </c>
      <c r="D9" s="23" t="e">
        <f t="shared" si="0"/>
        <v>#DIV/0!</v>
      </c>
      <c r="E9" s="2" t="s">
        <v>27</v>
      </c>
      <c r="J9"/>
      <c r="K9"/>
    </row>
    <row r="10" spans="1:15" x14ac:dyDescent="0.3">
      <c r="A10" s="21">
        <v>4</v>
      </c>
      <c r="B10" s="22">
        <v>13.3</v>
      </c>
      <c r="C10" s="22">
        <v>4.96</v>
      </c>
      <c r="D10" s="23" t="e">
        <f t="shared" si="0"/>
        <v>#DIV/0!</v>
      </c>
      <c r="E10" s="2"/>
      <c r="F10" s="24" t="s">
        <v>22</v>
      </c>
      <c r="G10" s="26">
        <v>425.89</v>
      </c>
      <c r="H10" s="25">
        <f>G10/32</f>
        <v>13.3090625</v>
      </c>
      <c r="J10"/>
      <c r="K10"/>
    </row>
    <row r="11" spans="1:15" x14ac:dyDescent="0.3">
      <c r="A11" s="21">
        <v>5</v>
      </c>
      <c r="B11" s="22">
        <v>13.29</v>
      </c>
      <c r="C11" s="22">
        <v>5.15</v>
      </c>
      <c r="D11" s="23" t="e">
        <f t="shared" si="0"/>
        <v>#DIV/0!</v>
      </c>
      <c r="E11" s="2" t="s">
        <v>27</v>
      </c>
      <c r="J11"/>
      <c r="K11"/>
    </row>
    <row r="12" spans="1:15" x14ac:dyDescent="0.3">
      <c r="A12" s="21">
        <v>6</v>
      </c>
      <c r="B12" s="22">
        <v>13.37</v>
      </c>
      <c r="C12" s="22">
        <v>5.27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13.29</v>
      </c>
      <c r="C13" s="22">
        <v>5.19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13.3</v>
      </c>
      <c r="C14" s="22">
        <v>5.26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13.29</v>
      </c>
      <c r="C15" s="22">
        <v>5.26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5">
        <v>13.28</v>
      </c>
      <c r="C16" s="25">
        <v>5.07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5">
        <v>13.3</v>
      </c>
      <c r="C17" s="25">
        <v>5.13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5">
        <v>13.33</v>
      </c>
      <c r="C18" s="25">
        <v>5.29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13.34</v>
      </c>
      <c r="C19" s="25">
        <v>5.33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13.32</v>
      </c>
      <c r="C20" s="25">
        <v>5.42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13.3</v>
      </c>
      <c r="C21" s="25">
        <v>5.33</v>
      </c>
      <c r="D21" s="23" t="e">
        <f t="shared" si="0"/>
        <v>#DIV/0!</v>
      </c>
      <c r="E21" s="30"/>
      <c r="F21" s="31"/>
      <c r="J21"/>
      <c r="K21"/>
    </row>
    <row r="22" spans="1:11" x14ac:dyDescent="0.3">
      <c r="A22" s="21">
        <v>16</v>
      </c>
      <c r="B22" s="25">
        <v>13.28</v>
      </c>
      <c r="C22" s="25">
        <v>5.33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13.32</v>
      </c>
      <c r="C23" s="25">
        <v>5.21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13.32</v>
      </c>
      <c r="C24" s="25">
        <v>5.27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13.28</v>
      </c>
      <c r="C25" s="25">
        <v>5.17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13.32</v>
      </c>
      <c r="C26" s="25">
        <v>5.28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13.31</v>
      </c>
      <c r="C27" s="25">
        <v>5.46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13.31</v>
      </c>
      <c r="C28" s="25">
        <v>5.23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13.36</v>
      </c>
      <c r="C29" s="25">
        <v>5.38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13.32</v>
      </c>
      <c r="C30" s="25">
        <v>5.12</v>
      </c>
      <c r="D30" s="23" t="e">
        <f t="shared" si="0"/>
        <v>#DIV/0!</v>
      </c>
      <c r="J30"/>
      <c r="K30"/>
    </row>
    <row r="31" spans="1:11" x14ac:dyDescent="0.3">
      <c r="A31" s="21">
        <v>25</v>
      </c>
      <c r="B31" s="25">
        <v>13.28</v>
      </c>
      <c r="C31" s="25">
        <v>5.73</v>
      </c>
      <c r="D31" s="23" t="e">
        <f t="shared" si="0"/>
        <v>#DIV/0!</v>
      </c>
      <c r="J31"/>
      <c r="K31"/>
    </row>
    <row r="32" spans="1:11" x14ac:dyDescent="0.3">
      <c r="A32" s="21">
        <v>26</v>
      </c>
      <c r="B32" s="25">
        <v>13.29</v>
      </c>
      <c r="C32" s="25">
        <v>5.34</v>
      </c>
      <c r="D32" s="23" t="e">
        <f t="shared" si="0"/>
        <v>#DIV/0!</v>
      </c>
      <c r="J32"/>
      <c r="K32"/>
    </row>
    <row r="33" spans="1:11" x14ac:dyDescent="0.3">
      <c r="A33" s="21">
        <v>27</v>
      </c>
      <c r="B33" s="25">
        <v>13.31</v>
      </c>
      <c r="C33" s="25">
        <v>5.37</v>
      </c>
      <c r="D33" s="23" t="e">
        <f t="shared" si="0"/>
        <v>#DIV/0!</v>
      </c>
      <c r="J33"/>
      <c r="K33"/>
    </row>
    <row r="34" spans="1:11" x14ac:dyDescent="0.3">
      <c r="A34" s="21">
        <v>28</v>
      </c>
      <c r="B34" s="25">
        <v>13.31</v>
      </c>
      <c r="C34" s="25">
        <v>5.12</v>
      </c>
      <c r="D34" s="23" t="e">
        <f t="shared" si="0"/>
        <v>#DIV/0!</v>
      </c>
      <c r="J34"/>
      <c r="K34"/>
    </row>
    <row r="35" spans="1:11" x14ac:dyDescent="0.3">
      <c r="A35" s="21">
        <v>29</v>
      </c>
      <c r="B35" s="25">
        <v>13.31</v>
      </c>
      <c r="C35" s="25">
        <v>5.18</v>
      </c>
      <c r="D35" s="23" t="e">
        <f t="shared" si="0"/>
        <v>#DIV/0!</v>
      </c>
      <c r="J35"/>
      <c r="K35"/>
    </row>
    <row r="36" spans="1:11" x14ac:dyDescent="0.3">
      <c r="A36" s="21">
        <v>30</v>
      </c>
      <c r="B36" s="25">
        <v>13.3</v>
      </c>
      <c r="C36" s="25">
        <v>5.13</v>
      </c>
      <c r="D36" s="23" t="e">
        <f t="shared" si="0"/>
        <v>#DIV/0!</v>
      </c>
      <c r="J36"/>
      <c r="K36"/>
    </row>
    <row r="37" spans="1:11" x14ac:dyDescent="0.3">
      <c r="A37" s="21">
        <v>31</v>
      </c>
      <c r="B37" s="25">
        <v>13.32</v>
      </c>
      <c r="C37" s="25">
        <v>5.12</v>
      </c>
      <c r="D37" s="23" t="e">
        <f t="shared" si="0"/>
        <v>#DIV/0!</v>
      </c>
      <c r="J37"/>
      <c r="K37"/>
    </row>
    <row r="38" spans="1:11" x14ac:dyDescent="0.3">
      <c r="A38" s="21">
        <v>32</v>
      </c>
      <c r="B38" s="25">
        <v>13.38</v>
      </c>
      <c r="C38" s="25">
        <v>5.66</v>
      </c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2F4D7-59E8-4046-BD5A-81A2734C27BD}">
  <dimension ref="A3:Z45"/>
  <sheetViews>
    <sheetView tabSelected="1" workbookViewId="0">
      <selection activeCell="M14" sqref="M14"/>
    </sheetView>
  </sheetViews>
  <sheetFormatPr defaultRowHeight="16.5" x14ac:dyDescent="0.3"/>
  <cols>
    <col min="1" max="1" width="9" style="41"/>
    <col min="2" max="2" width="6.25" style="34" customWidth="1"/>
    <col min="3" max="3" width="9" style="34"/>
    <col min="4" max="4" width="13.625" style="34" bestFit="1" customWidth="1"/>
    <col min="5" max="6" width="2.125" style="34" customWidth="1"/>
    <col min="7" max="7" width="7.75" style="34" customWidth="1"/>
    <col min="8" max="8" width="7.75" style="34" bestFit="1" customWidth="1"/>
    <col min="9" max="9" width="13.625" style="34" bestFit="1" customWidth="1"/>
    <col min="10" max="10" width="2.125" style="34" customWidth="1"/>
    <col min="11" max="11" width="7.125" style="34" customWidth="1"/>
    <col min="12" max="12" width="7.75" style="34" bestFit="1" customWidth="1"/>
    <col min="13" max="13" width="13.625" style="34" bestFit="1" customWidth="1"/>
    <col min="14" max="17" width="6.375" style="34" customWidth="1"/>
    <col min="18" max="18" width="7.75" style="34" bestFit="1" customWidth="1"/>
    <col min="19" max="19" width="13.625" style="34" bestFit="1" customWidth="1"/>
    <col min="20" max="20" width="5.25" style="34" bestFit="1" customWidth="1"/>
    <col min="21" max="21" width="7.75" style="34" bestFit="1" customWidth="1"/>
    <col min="22" max="22" width="13.625" style="34" bestFit="1" customWidth="1"/>
    <col min="23" max="23" width="5.25" style="34" bestFit="1" customWidth="1"/>
    <col min="24" max="24" width="12.375" style="34" bestFit="1" customWidth="1"/>
    <col min="25" max="26" width="13.625" style="34" bestFit="1" customWidth="1"/>
    <col min="27" max="16384" width="9" style="34"/>
  </cols>
  <sheetData>
    <row r="3" spans="2:26" x14ac:dyDescent="0.3">
      <c r="B3" s="35" t="s">
        <v>50</v>
      </c>
      <c r="C3" s="36"/>
      <c r="D3" s="36"/>
      <c r="G3" s="35" t="s">
        <v>51</v>
      </c>
      <c r="H3" s="36"/>
      <c r="I3" s="36"/>
      <c r="K3" s="35" t="s">
        <v>54</v>
      </c>
      <c r="L3" s="36"/>
      <c r="M3" s="36"/>
      <c r="S3" s="36"/>
      <c r="T3" s="35" t="s">
        <v>59</v>
      </c>
      <c r="X3" s="35"/>
      <c r="Y3" s="36"/>
      <c r="Z3" s="36"/>
    </row>
    <row r="4" spans="2:26" x14ac:dyDescent="0.3">
      <c r="B4" s="37" t="s">
        <v>24</v>
      </c>
      <c r="C4" s="38" t="s">
        <v>52</v>
      </c>
      <c r="D4" s="39"/>
      <c r="G4" s="37" t="s">
        <v>24</v>
      </c>
      <c r="H4" s="38" t="s">
        <v>53</v>
      </c>
      <c r="I4" s="39"/>
      <c r="K4" s="37" t="s">
        <v>24</v>
      </c>
      <c r="L4" s="38" t="s">
        <v>36</v>
      </c>
      <c r="M4" s="39"/>
      <c r="T4" s="37" t="s">
        <v>24</v>
      </c>
      <c r="U4" s="40" t="s">
        <v>60</v>
      </c>
      <c r="V4" s="40"/>
      <c r="W4" s="37" t="s">
        <v>24</v>
      </c>
      <c r="X4" s="40" t="s">
        <v>60</v>
      </c>
      <c r="Y4" s="40"/>
    </row>
    <row r="5" spans="2:26" x14ac:dyDescent="0.3">
      <c r="B5" s="37" t="s">
        <v>25</v>
      </c>
      <c r="C5" s="37" t="s">
        <v>19</v>
      </c>
      <c r="D5" s="37" t="s">
        <v>17</v>
      </c>
      <c r="G5" s="37" t="s">
        <v>25</v>
      </c>
      <c r="H5" s="37" t="s">
        <v>19</v>
      </c>
      <c r="I5" s="37" t="s">
        <v>17</v>
      </c>
      <c r="K5" s="37" t="s">
        <v>25</v>
      </c>
      <c r="L5" s="37" t="s">
        <v>19</v>
      </c>
      <c r="M5" s="37" t="s">
        <v>17</v>
      </c>
      <c r="T5" s="37" t="s">
        <v>25</v>
      </c>
      <c r="U5" s="37" t="s">
        <v>19</v>
      </c>
      <c r="V5" s="37" t="s">
        <v>17</v>
      </c>
      <c r="W5" s="37" t="s">
        <v>25</v>
      </c>
      <c r="X5" s="37" t="s">
        <v>19</v>
      </c>
      <c r="Y5" s="37" t="s">
        <v>17</v>
      </c>
    </row>
    <row r="6" spans="2:26" x14ac:dyDescent="0.3">
      <c r="B6" s="37">
        <v>1</v>
      </c>
      <c r="C6" s="42">
        <v>13.35</v>
      </c>
      <c r="D6" s="42">
        <v>8.76</v>
      </c>
      <c r="G6" s="37">
        <v>1</v>
      </c>
      <c r="H6" s="42">
        <v>12.5</v>
      </c>
      <c r="I6" s="42">
        <v>13.64</v>
      </c>
      <c r="K6" s="37">
        <v>1</v>
      </c>
      <c r="L6" s="42">
        <v>13.23</v>
      </c>
      <c r="M6" s="42">
        <v>2.56</v>
      </c>
      <c r="T6" s="37">
        <v>1</v>
      </c>
      <c r="U6" s="42">
        <v>13.29</v>
      </c>
      <c r="V6" s="42">
        <v>5.13</v>
      </c>
      <c r="W6" s="37">
        <v>17</v>
      </c>
      <c r="X6" s="42">
        <v>13.32</v>
      </c>
      <c r="Y6" s="42">
        <v>5.21</v>
      </c>
    </row>
    <row r="7" spans="2:26" x14ac:dyDescent="0.3">
      <c r="B7" s="37">
        <v>2</v>
      </c>
      <c r="C7" s="42">
        <v>13.27</v>
      </c>
      <c r="D7" s="42">
        <v>9.3000000000000007</v>
      </c>
      <c r="G7" s="37">
        <v>2</v>
      </c>
      <c r="H7" s="42">
        <v>12.51</v>
      </c>
      <c r="I7" s="42">
        <v>17.37</v>
      </c>
      <c r="K7" s="37">
        <v>2</v>
      </c>
      <c r="L7" s="42">
        <v>13.22</v>
      </c>
      <c r="M7" s="42">
        <v>2.4900000000000002</v>
      </c>
      <c r="T7" s="37">
        <v>2</v>
      </c>
      <c r="U7" s="42">
        <v>13.29</v>
      </c>
      <c r="V7" s="42">
        <v>5.27</v>
      </c>
      <c r="W7" s="37">
        <v>18</v>
      </c>
      <c r="X7" s="42">
        <v>13.32</v>
      </c>
      <c r="Y7" s="42">
        <v>5.27</v>
      </c>
    </row>
    <row r="8" spans="2:26" x14ac:dyDescent="0.3">
      <c r="B8" s="37">
        <v>3</v>
      </c>
      <c r="C8" s="42">
        <v>13.32</v>
      </c>
      <c r="D8" s="42">
        <v>8.76</v>
      </c>
      <c r="G8" s="37">
        <v>3</v>
      </c>
      <c r="H8" s="42">
        <v>12.51</v>
      </c>
      <c r="I8" s="42">
        <v>14.6</v>
      </c>
      <c r="K8" s="37">
        <v>3</v>
      </c>
      <c r="L8" s="42">
        <v>13.15</v>
      </c>
      <c r="M8" s="42">
        <v>2.2000000000000002</v>
      </c>
      <c r="T8" s="37">
        <v>3</v>
      </c>
      <c r="U8" s="42">
        <v>13.28</v>
      </c>
      <c r="V8" s="42">
        <v>6.94</v>
      </c>
      <c r="W8" s="37">
        <v>19</v>
      </c>
      <c r="X8" s="42">
        <v>13.28</v>
      </c>
      <c r="Y8" s="42">
        <v>5.17</v>
      </c>
    </row>
    <row r="9" spans="2:26" x14ac:dyDescent="0.3">
      <c r="B9" s="37">
        <v>4</v>
      </c>
      <c r="C9" s="42">
        <v>13.27</v>
      </c>
      <c r="D9" s="42">
        <v>8.85</v>
      </c>
      <c r="G9" s="37">
        <v>4</v>
      </c>
      <c r="H9" s="42">
        <v>12.49</v>
      </c>
      <c r="I9" s="42">
        <v>59.9</v>
      </c>
      <c r="K9" s="37">
        <v>4</v>
      </c>
      <c r="L9" s="42">
        <v>13.19</v>
      </c>
      <c r="M9" s="42">
        <v>2.4700000000000002</v>
      </c>
      <c r="T9" s="37">
        <v>4</v>
      </c>
      <c r="U9" s="42">
        <v>13.3</v>
      </c>
      <c r="V9" s="42">
        <v>4.96</v>
      </c>
      <c r="W9" s="37">
        <v>20</v>
      </c>
      <c r="X9" s="42">
        <v>13.32</v>
      </c>
      <c r="Y9" s="42">
        <v>5.28</v>
      </c>
    </row>
    <row r="10" spans="2:26" x14ac:dyDescent="0.3">
      <c r="B10" s="37">
        <v>5</v>
      </c>
      <c r="C10" s="42">
        <v>13.29</v>
      </c>
      <c r="D10" s="42">
        <v>8.81</v>
      </c>
      <c r="K10" s="37">
        <v>5</v>
      </c>
      <c r="L10" s="42">
        <v>13.21</v>
      </c>
      <c r="M10" s="42">
        <v>2.23</v>
      </c>
      <c r="T10" s="37">
        <v>5</v>
      </c>
      <c r="U10" s="42">
        <v>13.29</v>
      </c>
      <c r="V10" s="42">
        <v>5.15</v>
      </c>
      <c r="W10" s="37">
        <v>21</v>
      </c>
      <c r="X10" s="42">
        <v>13.31</v>
      </c>
      <c r="Y10" s="42">
        <v>5.46</v>
      </c>
    </row>
    <row r="11" spans="2:26" x14ac:dyDescent="0.3">
      <c r="B11" s="37">
        <v>6</v>
      </c>
      <c r="C11" s="42">
        <v>13.32</v>
      </c>
      <c r="D11" s="42">
        <v>8.94</v>
      </c>
      <c r="K11" s="37">
        <v>6</v>
      </c>
      <c r="L11" s="42">
        <v>13.2</v>
      </c>
      <c r="M11" s="42">
        <v>2.4</v>
      </c>
      <c r="T11" s="37">
        <v>6</v>
      </c>
      <c r="U11" s="42">
        <v>13.37</v>
      </c>
      <c r="V11" s="42">
        <v>5.27</v>
      </c>
      <c r="W11" s="37">
        <v>22</v>
      </c>
      <c r="X11" s="42">
        <v>13.31</v>
      </c>
      <c r="Y11" s="42">
        <v>5.23</v>
      </c>
    </row>
    <row r="12" spans="2:26" x14ac:dyDescent="0.3">
      <c r="B12" s="37">
        <v>7</v>
      </c>
      <c r="C12" s="42">
        <v>13.33</v>
      </c>
      <c r="D12" s="42">
        <v>8.73</v>
      </c>
      <c r="K12" s="37">
        <v>7</v>
      </c>
      <c r="L12" s="42">
        <v>13.2</v>
      </c>
      <c r="M12" s="42">
        <v>2.5</v>
      </c>
      <c r="T12" s="37">
        <v>7</v>
      </c>
      <c r="U12" s="42">
        <v>13.29</v>
      </c>
      <c r="V12" s="42">
        <v>5.19</v>
      </c>
      <c r="W12" s="37">
        <v>23</v>
      </c>
      <c r="X12" s="42">
        <v>13.36</v>
      </c>
      <c r="Y12" s="42">
        <v>5.38</v>
      </c>
    </row>
    <row r="13" spans="2:26" x14ac:dyDescent="0.3">
      <c r="B13" s="37">
        <v>8</v>
      </c>
      <c r="C13" s="42">
        <v>13.36</v>
      </c>
      <c r="D13" s="42">
        <v>8.64</v>
      </c>
      <c r="K13" s="37">
        <v>8</v>
      </c>
      <c r="L13" s="42">
        <v>13.19</v>
      </c>
      <c r="M13" s="42">
        <v>2.31</v>
      </c>
      <c r="T13" s="37">
        <v>8</v>
      </c>
      <c r="U13" s="42">
        <v>13.3</v>
      </c>
      <c r="V13" s="42">
        <v>5.26</v>
      </c>
      <c r="W13" s="37">
        <v>24</v>
      </c>
      <c r="X13" s="42">
        <v>13.32</v>
      </c>
      <c r="Y13" s="42">
        <v>5.12</v>
      </c>
    </row>
    <row r="14" spans="2:26" x14ac:dyDescent="0.3">
      <c r="B14" s="37">
        <v>9</v>
      </c>
      <c r="C14" s="42">
        <v>13.39</v>
      </c>
      <c r="D14" s="42">
        <v>8.73</v>
      </c>
      <c r="K14" s="37">
        <v>9</v>
      </c>
      <c r="L14" s="42">
        <v>13.13</v>
      </c>
      <c r="M14" s="42">
        <v>2.2200000000000002</v>
      </c>
      <c r="T14" s="37">
        <v>9</v>
      </c>
      <c r="U14" s="42">
        <v>13.29</v>
      </c>
      <c r="V14" s="42">
        <v>5.26</v>
      </c>
      <c r="W14" s="37">
        <v>25</v>
      </c>
      <c r="X14" s="42">
        <v>13.28</v>
      </c>
      <c r="Y14" s="42">
        <v>5.73</v>
      </c>
    </row>
    <row r="15" spans="2:26" x14ac:dyDescent="0.3">
      <c r="B15" s="37">
        <v>10</v>
      </c>
      <c r="C15" s="42">
        <v>13.32</v>
      </c>
      <c r="D15" s="42">
        <v>9.08</v>
      </c>
      <c r="K15" s="37">
        <v>10</v>
      </c>
      <c r="L15" s="42">
        <v>13.21</v>
      </c>
      <c r="M15" s="42">
        <v>2.52</v>
      </c>
      <c r="T15" s="37">
        <v>10</v>
      </c>
      <c r="U15" s="42">
        <v>13.28</v>
      </c>
      <c r="V15" s="42">
        <v>5.07</v>
      </c>
      <c r="W15" s="37">
        <v>26</v>
      </c>
      <c r="X15" s="42">
        <v>13.29</v>
      </c>
      <c r="Y15" s="42">
        <v>5.34</v>
      </c>
    </row>
    <row r="16" spans="2:26" x14ac:dyDescent="0.3">
      <c r="B16" s="37">
        <v>11</v>
      </c>
      <c r="C16" s="42"/>
      <c r="D16" s="42"/>
      <c r="K16" s="37">
        <v>11</v>
      </c>
      <c r="L16" s="42">
        <v>13.19</v>
      </c>
      <c r="M16" s="42">
        <v>2.4900000000000002</v>
      </c>
      <c r="T16" s="37">
        <v>11</v>
      </c>
      <c r="U16" s="42">
        <v>13.3</v>
      </c>
      <c r="V16" s="42">
        <v>5.13</v>
      </c>
      <c r="W16" s="37">
        <v>27</v>
      </c>
      <c r="X16" s="42">
        <v>13.31</v>
      </c>
      <c r="Y16" s="42">
        <v>5.37</v>
      </c>
    </row>
    <row r="17" spans="2:25" x14ac:dyDescent="0.3">
      <c r="B17" s="37">
        <v>12</v>
      </c>
      <c r="C17" s="42"/>
      <c r="D17" s="42"/>
      <c r="K17" s="37">
        <v>12</v>
      </c>
      <c r="L17" s="42">
        <v>13.22</v>
      </c>
      <c r="M17" s="42">
        <v>2.33</v>
      </c>
      <c r="T17" s="37">
        <v>12</v>
      </c>
      <c r="U17" s="42">
        <v>13.33</v>
      </c>
      <c r="V17" s="42">
        <v>5.29</v>
      </c>
      <c r="W17" s="37">
        <v>28</v>
      </c>
      <c r="X17" s="42">
        <v>13.31</v>
      </c>
      <c r="Y17" s="42">
        <v>5.12</v>
      </c>
    </row>
    <row r="18" spans="2:25" x14ac:dyDescent="0.3">
      <c r="B18" s="37">
        <v>13</v>
      </c>
      <c r="C18" s="42"/>
      <c r="D18" s="42"/>
      <c r="K18" s="37">
        <v>13</v>
      </c>
      <c r="L18" s="42">
        <v>13.2</v>
      </c>
      <c r="M18" s="42">
        <v>2.5</v>
      </c>
      <c r="T18" s="37">
        <v>13</v>
      </c>
      <c r="U18" s="42">
        <v>13.34</v>
      </c>
      <c r="V18" s="42">
        <v>5.33</v>
      </c>
      <c r="W18" s="37">
        <v>29</v>
      </c>
      <c r="X18" s="42">
        <v>13.31</v>
      </c>
      <c r="Y18" s="42">
        <v>5.18</v>
      </c>
    </row>
    <row r="19" spans="2:25" x14ac:dyDescent="0.3">
      <c r="B19" s="37">
        <v>14</v>
      </c>
      <c r="C19" s="42"/>
      <c r="D19" s="42"/>
      <c r="K19" s="37">
        <v>14</v>
      </c>
      <c r="L19" s="42">
        <v>13.21</v>
      </c>
      <c r="M19" s="42">
        <v>2.2400000000000002</v>
      </c>
      <c r="T19" s="37">
        <v>14</v>
      </c>
      <c r="U19" s="42">
        <v>13.32</v>
      </c>
      <c r="V19" s="42">
        <v>5.42</v>
      </c>
      <c r="W19" s="37">
        <v>30</v>
      </c>
      <c r="X19" s="42">
        <v>13.3</v>
      </c>
      <c r="Y19" s="42">
        <v>5.13</v>
      </c>
    </row>
    <row r="20" spans="2:25" x14ac:dyDescent="0.3">
      <c r="B20" s="37">
        <v>15</v>
      </c>
      <c r="C20" s="42">
        <v>13.34</v>
      </c>
      <c r="D20" s="42">
        <v>9.01</v>
      </c>
      <c r="K20" s="37">
        <v>15</v>
      </c>
      <c r="L20" s="42">
        <v>13.21</v>
      </c>
      <c r="M20" s="42">
        <v>2.2200000000000002</v>
      </c>
      <c r="T20" s="37">
        <v>15</v>
      </c>
      <c r="U20" s="42">
        <v>13.3</v>
      </c>
      <c r="V20" s="42">
        <v>5.33</v>
      </c>
      <c r="W20" s="37">
        <v>31</v>
      </c>
      <c r="X20" s="42">
        <v>13.32</v>
      </c>
      <c r="Y20" s="42">
        <v>5.12</v>
      </c>
    </row>
    <row r="21" spans="2:25" x14ac:dyDescent="0.3">
      <c r="B21" s="37">
        <v>16</v>
      </c>
      <c r="C21" s="42">
        <v>13.39</v>
      </c>
      <c r="D21" s="42">
        <v>8.85</v>
      </c>
      <c r="K21" s="37">
        <v>16</v>
      </c>
      <c r="L21" s="42">
        <v>13.34</v>
      </c>
      <c r="M21" s="42">
        <v>2.1800000000000002</v>
      </c>
      <c r="T21" s="37">
        <v>16</v>
      </c>
      <c r="U21" s="42">
        <v>13.28</v>
      </c>
      <c r="V21" s="42">
        <v>5.33</v>
      </c>
      <c r="W21" s="37">
        <v>32</v>
      </c>
      <c r="X21" s="42">
        <v>13.38</v>
      </c>
      <c r="Y21" s="42">
        <v>5.66</v>
      </c>
    </row>
    <row r="22" spans="2:25" x14ac:dyDescent="0.3">
      <c r="K22" s="37">
        <v>17</v>
      </c>
      <c r="L22" s="42">
        <v>13.21</v>
      </c>
      <c r="M22" s="42">
        <v>2.2400000000000002</v>
      </c>
    </row>
    <row r="23" spans="2:25" x14ac:dyDescent="0.3">
      <c r="K23" s="37">
        <v>18</v>
      </c>
      <c r="L23" s="42">
        <v>13.19</v>
      </c>
      <c r="M23" s="42">
        <v>2.52</v>
      </c>
    </row>
    <row r="27" spans="2:25" x14ac:dyDescent="0.3">
      <c r="B27" s="35" t="s">
        <v>55</v>
      </c>
      <c r="C27" s="36"/>
      <c r="D27" s="36"/>
      <c r="G27" s="35" t="s">
        <v>56</v>
      </c>
      <c r="H27" s="36"/>
      <c r="I27" s="36"/>
      <c r="K27" s="35" t="s">
        <v>57</v>
      </c>
      <c r="L27" s="36"/>
      <c r="M27" s="36"/>
    </row>
    <row r="28" spans="2:25" x14ac:dyDescent="0.3">
      <c r="B28" s="37" t="s">
        <v>24</v>
      </c>
      <c r="C28" s="38" t="s">
        <v>40</v>
      </c>
      <c r="D28" s="39"/>
      <c r="G28" s="37" t="s">
        <v>24</v>
      </c>
      <c r="H28" s="38" t="s">
        <v>43</v>
      </c>
      <c r="I28" s="39"/>
      <c r="K28" s="37" t="s">
        <v>24</v>
      </c>
      <c r="L28" s="38" t="s">
        <v>58</v>
      </c>
      <c r="M28" s="39"/>
    </row>
    <row r="29" spans="2:25" x14ac:dyDescent="0.3">
      <c r="B29" s="37" t="s">
        <v>25</v>
      </c>
      <c r="C29" s="37" t="s">
        <v>19</v>
      </c>
      <c r="D29" s="37" t="s">
        <v>17</v>
      </c>
      <c r="G29" s="37" t="s">
        <v>25</v>
      </c>
      <c r="H29" s="37" t="s">
        <v>19</v>
      </c>
      <c r="I29" s="37" t="s">
        <v>17</v>
      </c>
      <c r="K29" s="37" t="s">
        <v>25</v>
      </c>
      <c r="L29" s="37" t="s">
        <v>19</v>
      </c>
      <c r="M29" s="37" t="s">
        <v>17</v>
      </c>
    </row>
    <row r="30" spans="2:25" x14ac:dyDescent="0.3">
      <c r="B30" s="37">
        <v>1</v>
      </c>
      <c r="C30" s="42">
        <v>13.21</v>
      </c>
      <c r="D30" s="42">
        <v>4</v>
      </c>
      <c r="G30" s="37">
        <v>1</v>
      </c>
      <c r="H30" s="42">
        <v>12.96</v>
      </c>
      <c r="I30" s="42">
        <v>2.4</v>
      </c>
      <c r="K30" s="37">
        <v>1</v>
      </c>
      <c r="L30" s="42">
        <v>13.34</v>
      </c>
      <c r="M30" s="42">
        <v>8.27</v>
      </c>
    </row>
    <row r="31" spans="2:25" x14ac:dyDescent="0.3">
      <c r="B31" s="37">
        <v>2</v>
      </c>
      <c r="C31" s="42">
        <v>13.14</v>
      </c>
      <c r="D31" s="42">
        <v>3.58</v>
      </c>
      <c r="G31" s="37">
        <v>2</v>
      </c>
      <c r="H31" s="42">
        <v>12.96</v>
      </c>
      <c r="I31" s="42">
        <v>2.34</v>
      </c>
      <c r="K31" s="37">
        <v>2</v>
      </c>
      <c r="L31" s="42"/>
      <c r="M31" s="42"/>
    </row>
    <row r="32" spans="2:25" x14ac:dyDescent="0.3">
      <c r="B32" s="37">
        <v>3</v>
      </c>
      <c r="C32" s="42">
        <v>13.23</v>
      </c>
      <c r="D32" s="42">
        <v>3.95</v>
      </c>
      <c r="G32" s="37">
        <v>3</v>
      </c>
      <c r="H32" s="42">
        <v>12.96</v>
      </c>
      <c r="I32" s="42">
        <v>2.29</v>
      </c>
      <c r="K32" s="37">
        <v>3</v>
      </c>
      <c r="L32" s="42"/>
      <c r="M32" s="42"/>
    </row>
    <row r="33" spans="2:13" x14ac:dyDescent="0.3">
      <c r="B33" s="37">
        <v>4</v>
      </c>
      <c r="C33" s="42">
        <v>13.11</v>
      </c>
      <c r="D33" s="42">
        <v>3.73</v>
      </c>
      <c r="G33" s="37">
        <v>4</v>
      </c>
      <c r="H33" s="42">
        <v>12.96</v>
      </c>
      <c r="I33" s="42">
        <v>2.27</v>
      </c>
      <c r="K33" s="37">
        <v>4</v>
      </c>
      <c r="L33" s="42">
        <v>13.27</v>
      </c>
      <c r="M33" s="42">
        <v>8.42</v>
      </c>
    </row>
    <row r="34" spans="2:13" x14ac:dyDescent="0.3">
      <c r="B34" s="37">
        <v>5</v>
      </c>
      <c r="C34" s="42">
        <v>13.23</v>
      </c>
      <c r="D34" s="42">
        <v>3.86</v>
      </c>
      <c r="K34" s="37">
        <v>5</v>
      </c>
      <c r="L34" s="42">
        <v>13.29</v>
      </c>
      <c r="M34" s="42">
        <v>8.35</v>
      </c>
    </row>
    <row r="35" spans="2:13" x14ac:dyDescent="0.3">
      <c r="B35" s="37">
        <v>6</v>
      </c>
      <c r="C35" s="42">
        <v>13.22</v>
      </c>
      <c r="D35" s="42">
        <v>4.03</v>
      </c>
      <c r="K35" s="37">
        <v>6</v>
      </c>
      <c r="L35" s="42"/>
      <c r="M35" s="42"/>
    </row>
    <row r="36" spans="2:13" x14ac:dyDescent="0.3">
      <c r="B36" s="37">
        <v>7</v>
      </c>
      <c r="C36" s="42">
        <v>13.14</v>
      </c>
      <c r="D36" s="42">
        <v>3.67</v>
      </c>
      <c r="K36" s="37">
        <v>7</v>
      </c>
      <c r="L36" s="42"/>
      <c r="M36" s="42"/>
    </row>
    <row r="37" spans="2:13" x14ac:dyDescent="0.3">
      <c r="B37" s="37">
        <v>8</v>
      </c>
      <c r="C37" s="42">
        <v>13.2</v>
      </c>
      <c r="D37" s="42">
        <v>4.12</v>
      </c>
      <c r="K37" s="37">
        <v>8</v>
      </c>
      <c r="L37" s="42">
        <v>13.34</v>
      </c>
      <c r="M37" s="42">
        <v>8.33</v>
      </c>
    </row>
    <row r="38" spans="2:13" x14ac:dyDescent="0.3">
      <c r="B38" s="37">
        <v>9</v>
      </c>
      <c r="C38" s="42">
        <v>13.19</v>
      </c>
      <c r="D38" s="42">
        <v>3.91</v>
      </c>
      <c r="K38" s="37">
        <v>9</v>
      </c>
      <c r="L38" s="42">
        <v>13.45</v>
      </c>
      <c r="M38" s="42">
        <v>8.36</v>
      </c>
    </row>
    <row r="39" spans="2:13" x14ac:dyDescent="0.3">
      <c r="K39" s="37">
        <v>10</v>
      </c>
      <c r="L39" s="42"/>
      <c r="M39" s="42"/>
    </row>
    <row r="40" spans="2:13" x14ac:dyDescent="0.3">
      <c r="K40" s="37">
        <v>11</v>
      </c>
      <c r="L40" s="42"/>
      <c r="M40" s="42"/>
    </row>
    <row r="41" spans="2:13" x14ac:dyDescent="0.3">
      <c r="K41" s="37">
        <v>12</v>
      </c>
      <c r="L41" s="42">
        <v>13.32</v>
      </c>
      <c r="M41" s="42">
        <v>8.14</v>
      </c>
    </row>
    <row r="42" spans="2:13" x14ac:dyDescent="0.3">
      <c r="K42" s="37">
        <v>13</v>
      </c>
      <c r="L42" s="42">
        <v>13.29</v>
      </c>
      <c r="M42" s="42">
        <v>8.48</v>
      </c>
    </row>
    <row r="43" spans="2:13" x14ac:dyDescent="0.3">
      <c r="K43" s="37">
        <v>14</v>
      </c>
      <c r="L43" s="42"/>
      <c r="M43" s="42"/>
    </row>
    <row r="44" spans="2:13" x14ac:dyDescent="0.3">
      <c r="K44" s="37">
        <v>15</v>
      </c>
      <c r="L44" s="42"/>
      <c r="M44" s="42"/>
    </row>
    <row r="45" spans="2:13" x14ac:dyDescent="0.3">
      <c r="K45" s="37">
        <v>16</v>
      </c>
      <c r="L45" s="42">
        <v>13.37</v>
      </c>
      <c r="M45" s="42">
        <v>8.35</v>
      </c>
    </row>
  </sheetData>
  <mergeCells count="8">
    <mergeCell ref="L4:M4"/>
    <mergeCell ref="C28:D28"/>
    <mergeCell ref="H28:I28"/>
    <mergeCell ref="L28:M28"/>
    <mergeCell ref="U4:V4"/>
    <mergeCell ref="X4:Y4"/>
    <mergeCell ref="C4:D4"/>
    <mergeCell ref="H4:I4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방송장비용</vt:lpstr>
      <vt:lpstr>UPS5KVA-방재실</vt:lpstr>
      <vt:lpstr>전기실 DC등용</vt:lpstr>
      <vt:lpstr>전기실 조작전원</vt:lpstr>
      <vt:lpstr>발전기</vt:lpstr>
      <vt:lpstr>안전실UPS</vt:lpstr>
      <vt:lpstr>전산실UPS5KVA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2024-06-25T07:13:14Z</dcterms:modified>
</cp:coreProperties>
</file>