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30 삼계정수장\"/>
    </mc:Choice>
  </mc:AlternateContent>
  <xr:revisionPtr revIDLastSave="0" documentId="13_ncr:1_{47921108-0845-411A-94F0-CB9461B14CA4}" xr6:coauthVersionLast="36" xr6:coauthVersionMax="36" xr10:uidLastSave="{00000000-0000-0000-0000-000000000000}"/>
  <bookViews>
    <workbookView xWindow="0" yWindow="0" windowWidth="23040" windowHeight="7536" activeTab="1" xr2:uid="{00000000-000D-0000-FFFF-FFFF00000000}"/>
  </bookViews>
  <sheets>
    <sheet name="제2활성탄여과지" sheetId="12" r:id="rId1"/>
    <sheet name="후오존접촉지" sheetId="14" r:id="rId2"/>
    <sheet name="전오존접촉지" sheetId="15" r:id="rId3"/>
  </sheets>
  <definedNames>
    <definedName name="_xlnm._FilterDatabase" localSheetId="2" hidden="1">전오존접촉지!$A$3:$I$24</definedName>
    <definedName name="_xlnm._FilterDatabase" localSheetId="0" hidden="1">제2활성탄여과지!$A$3:$I$24</definedName>
    <definedName name="_xlnm._FilterDatabase" localSheetId="1" hidden="1">후오존접촉지!$A$3:$I$24</definedName>
  </definedNames>
  <calcPr calcId="191029"/>
</workbook>
</file>

<file path=xl/calcChain.xml><?xml version="1.0" encoding="utf-8"?>
<calcChain xmlns="http://schemas.openxmlformats.org/spreadsheetml/2006/main">
  <c r="F22" i="15" l="1"/>
  <c r="E22" i="15"/>
  <c r="F21" i="15"/>
  <c r="E21" i="15"/>
  <c r="F20" i="15"/>
  <c r="E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9" i="14"/>
  <c r="F22" i="14"/>
  <c r="E22" i="14"/>
  <c r="F21" i="14"/>
  <c r="E21" i="14"/>
  <c r="F20" i="14"/>
  <c r="E20" i="14"/>
  <c r="I19" i="14"/>
  <c r="I18" i="14"/>
  <c r="I17" i="14"/>
  <c r="I16" i="14"/>
  <c r="I15" i="14"/>
  <c r="I14" i="14"/>
  <c r="I13" i="14"/>
  <c r="I12" i="14"/>
  <c r="I11" i="14"/>
  <c r="I10" i="14"/>
  <c r="I8" i="14"/>
  <c r="I7" i="14"/>
  <c r="I6" i="14"/>
  <c r="I5" i="14"/>
  <c r="I4" i="14"/>
  <c r="I22" i="15" l="1"/>
  <c r="I20" i="15"/>
  <c r="I21" i="15"/>
  <c r="I22" i="14"/>
  <c r="I21" i="14"/>
  <c r="I20" i="14"/>
  <c r="F22" i="12"/>
  <c r="E22" i="12"/>
  <c r="F21" i="12"/>
  <c r="E21" i="12"/>
  <c r="F20" i="12"/>
  <c r="E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22" i="12" l="1"/>
  <c r="I21" i="12"/>
  <c r="I20" i="12"/>
</calcChain>
</file>

<file path=xl/sharedStrings.xml><?xml version="1.0" encoding="utf-8"?>
<sst xmlns="http://schemas.openxmlformats.org/spreadsheetml/2006/main" count="167" uniqueCount="33">
  <si>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</si>
  <si>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</si>
  <si>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</si>
  <si>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</si>
  <si>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</si>
  <si>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</si>
  <si>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</si>
  <si>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</si>
  <si>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</si>
  <si>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</si>
  <si>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</si>
  <si>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</si>
  <si>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</si>
  <si>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</si>
  <si>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</si>
  <si>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</si>
  <si>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</si>
  <si>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AS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</si>
  <si>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</si>
  <si>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</si>
  <si>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ES 24-12</t>
    <phoneticPr fontId="19" type="noConversion"/>
  </si>
  <si>
    <t>2024.09.20</t>
    <phoneticPr fontId="19" type="noConversion"/>
  </si>
  <si>
    <t>삼계정수장</t>
    <phoneticPr fontId="19" type="noConversion"/>
  </si>
  <si>
    <t>제2활성탄여과지</t>
    <phoneticPr fontId="19" type="noConversion"/>
  </si>
  <si>
    <t>공간 협소로 측정불가</t>
    <phoneticPr fontId="19" type="noConversion"/>
  </si>
  <si>
    <r>
      <t>1. 24년 12월 교체 후 이전 제품보다 내부저항 상승으로 인한 AS요청
2. 전지 전압 및 내부저항 : 이상없음
 →13.35V/EA / 9.17~9.58m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UPS업체 측 점검시 불트부 측정 추정
4.내부저항관리 기준 설명 후 정상운영</t>
    </r>
    <phoneticPr fontId="19" type="noConversion"/>
  </si>
  <si>
    <t>후오존접촉지</t>
    <phoneticPr fontId="19" type="noConversion"/>
  </si>
  <si>
    <t>ES 18-12</t>
    <phoneticPr fontId="19" type="noConversion"/>
  </si>
  <si>
    <t>2024.10.13</t>
    <phoneticPr fontId="19" type="noConversion"/>
  </si>
  <si>
    <t>2024.11.15</t>
    <phoneticPr fontId="19" type="noConversion"/>
  </si>
  <si>
    <r>
      <t>1. 24년 12월 교체 후 이전 제품보다 내부저항 상승으로 인한 AS요청
2. 전지 전압 및 내부저항 : 이상없음
 →13.12V/EA / 11.26~15.11m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UPS업체 측 점검시 불트부 측정 추정
4.내부저항관리 기준 설명 후 정상운영</t>
    </r>
    <phoneticPr fontId="19" type="noConversion"/>
  </si>
  <si>
    <r>
      <t>1. 24년 12월 교체 후 이전 제품보다 내부저항 상승으로 인한 AS요청
2. 전지 전압 및 내부저항 : 이상없음
 →13.16V/EA / 11.16~13.99m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#2,#3,#4,#7,#8,#9 전지 조임 불량
 →재조임 후 설치업체 조임상태 점검 권유
4.내부저항관리 기준 설명 후 정상운영</t>
    </r>
    <phoneticPr fontId="19" type="noConversion"/>
  </si>
  <si>
    <t>전오존접촉지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</si>
</sst>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7" fontId="20" fillId="0" borderId="18" xfId="42" applyNumberFormat="1" applyFont="1" applyFill="1" applyBorder="1" applyAlignment="1">
      <alignment horizontal="center" vertical="center"/>
    </xf>
    <xf numFmtId="177" fontId="20" fillId="0" borderId="19" xfId="42" applyNumberFormat="1" applyFont="1" applyFill="1" applyBorder="1" applyAlignment="1">
      <alignment horizontal="center" vertical="center"/>
    </xf>
    <xf numFmtId="177" fontId="20" fillId="0" borderId="20" xfId="42" applyNumberFormat="1" applyFont="1" applyFill="1" applyBorder="1" applyAlignment="1">
      <alignment horizontal="center" vertical="center"/>
    </xf>
    <xf numFmtId="177" fontId="20" fillId="0" borderId="21" xfId="42" applyNumberFormat="1" applyFont="1" applyFill="1" applyBorder="1" applyAlignment="1">
      <alignment horizontal="center" vertical="center"/>
    </xf>
    <xf numFmtId="177" fontId="20" fillId="0" borderId="22" xfId="42" applyNumberFormat="1" applyFont="1" applyFill="1" applyBorder="1" applyAlignment="1">
      <alignment horizontal="center" vertical="center"/>
    </xf>
    <xf numFmtId="177" fontId="20" fillId="0" borderId="23" xfId="42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50315</xdr:colOff>
      <xdr:row>23</xdr:row>
      <xdr:rowOff>2136513</xdr:rowOff>
    </xdr:from>
    <xdr:to>
      <xdr:col>2</xdr:col>
      <xdr:colOff>889075</xdr:colOff>
      <xdr:row>23</xdr:row>
      <xdr:rowOff>2554942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3480137-670A-43B4-8E4E-B78B6D4584B1}"/>
            </a:ext>
          </a:extLst>
        </xdr:cNvPr>
        <xdr:cNvSpPr txBox="1"/>
      </xdr:nvSpPr>
      <xdr:spPr>
        <a:xfrm>
          <a:off x="1182109" y="9252248"/>
          <a:ext cx="1701613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6</xdr:col>
      <xdr:colOff>58673</xdr:colOff>
      <xdr:row>23</xdr:row>
      <xdr:rowOff>18831</xdr:rowOff>
    </xdr:from>
    <xdr:to>
      <xdr:col>8</xdr:col>
      <xdr:colOff>1759323</xdr:colOff>
      <xdr:row>23</xdr:row>
      <xdr:rowOff>2569958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C65D24BD-7D74-4267-9417-9A0449132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693140" y="6484040"/>
          <a:ext cx="2551127" cy="3852180"/>
        </a:xfrm>
        <a:prstGeom prst="rect">
          <a:avLst/>
        </a:prstGeom>
      </xdr:spPr>
    </xdr:pic>
    <xdr:clientData/>
  </xdr:twoCellAnchor>
  <xdr:twoCellAnchor editAs="oneCell">
    <xdr:from>
      <xdr:col>1</xdr:col>
      <xdr:colOff>22185</xdr:colOff>
      <xdr:row>22</xdr:row>
      <xdr:rowOff>1789134</xdr:rowOff>
    </xdr:from>
    <xdr:to>
      <xdr:col>4</xdr:col>
      <xdr:colOff>694764</xdr:colOff>
      <xdr:row>23</xdr:row>
      <xdr:rowOff>2142231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6A386CBD-8C73-4BC1-89B8-7DE732A9758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2945" t="43905" r="30898" b="8317"/>
        <a:stretch/>
      </xdr:blipFill>
      <xdr:spPr>
        <a:xfrm rot="5400000">
          <a:off x="1924441" y="6341466"/>
          <a:ext cx="2146038" cy="36869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50315</xdr:colOff>
      <xdr:row>23</xdr:row>
      <xdr:rowOff>2136513</xdr:rowOff>
    </xdr:from>
    <xdr:to>
      <xdr:col>2</xdr:col>
      <xdr:colOff>889075</xdr:colOff>
      <xdr:row>23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48F4FF-2CBD-44D4-8F7A-BBD6F3299644}"/>
            </a:ext>
          </a:extLst>
        </xdr:cNvPr>
        <xdr:cNvSpPr txBox="1"/>
      </xdr:nvSpPr>
      <xdr:spPr>
        <a:xfrm>
          <a:off x="1187600" y="9165963"/>
          <a:ext cx="1696010" cy="418429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</a:p>
        <a:p>
          <a:pPr algn="ctr"/>
          <a:endParaRPr lang="ko-KR" altLang="en-US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  <xdr:twoCellAnchor editAs="oneCell">
    <xdr:from>
      <xdr:col>1</xdr:col>
      <xdr:colOff>12887</xdr:colOff>
      <xdr:row>23</xdr:row>
      <xdr:rowOff>35528</xdr:rowOff>
    </xdr:from>
    <xdr:to>
      <xdr:col>3</xdr:col>
      <xdr:colOff>324971</xdr:colOff>
      <xdr:row>23</xdr:row>
      <xdr:rowOff>1839675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3AE648E-B790-47A1-A7B3-4AF92C6627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286" t="25925" r="37296" b="17921"/>
        <a:stretch/>
      </xdr:blipFill>
      <xdr:spPr>
        <a:xfrm rot="5400000">
          <a:off x="1564061" y="6731883"/>
          <a:ext cx="1804147" cy="2642908"/>
        </a:xfrm>
        <a:prstGeom prst="rect">
          <a:avLst/>
        </a:prstGeom>
      </xdr:spPr>
    </xdr:pic>
    <xdr:clientData/>
  </xdr:twoCellAnchor>
  <xdr:twoCellAnchor editAs="oneCell">
    <xdr:from>
      <xdr:col>6</xdr:col>
      <xdr:colOff>8137</xdr:colOff>
      <xdr:row>22</xdr:row>
      <xdr:rowOff>29808</xdr:rowOff>
    </xdr:from>
    <xdr:to>
      <xdr:col>8</xdr:col>
      <xdr:colOff>549088</xdr:colOff>
      <xdr:row>23</xdr:row>
      <xdr:rowOff>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CF1EB3-A205-4842-BC9B-223652619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2078" y="5352602"/>
          <a:ext cx="2692481" cy="1763133"/>
        </a:xfrm>
        <a:prstGeom prst="rect">
          <a:avLst/>
        </a:prstGeom>
      </xdr:spPr>
    </xdr:pic>
    <xdr:clientData/>
  </xdr:twoCellAnchor>
  <xdr:twoCellAnchor editAs="oneCell">
    <xdr:from>
      <xdr:col>6</xdr:col>
      <xdr:colOff>16700</xdr:colOff>
      <xdr:row>23</xdr:row>
      <xdr:rowOff>16702</xdr:rowOff>
    </xdr:from>
    <xdr:to>
      <xdr:col>8</xdr:col>
      <xdr:colOff>313764</xdr:colOff>
      <xdr:row>23</xdr:row>
      <xdr:rowOff>2588562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BC9891A-B1D2-407A-AB4F-58EC00818E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939008" y="7194070"/>
          <a:ext cx="2571860" cy="24485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22412</xdr:colOff>
      <xdr:row>22</xdr:row>
      <xdr:rowOff>1792940</xdr:rowOff>
    </xdr:from>
    <xdr:to>
      <xdr:col>8</xdr:col>
      <xdr:colOff>179294</xdr:colOff>
      <xdr:row>23</xdr:row>
      <xdr:rowOff>2569956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FE5996F-DBEA-4645-AD3F-A5F663CD1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6353" y="7115734"/>
          <a:ext cx="2310317" cy="2573767"/>
        </a:xfrm>
        <a:prstGeom prst="rect">
          <a:avLst/>
        </a:prstGeom>
      </xdr:spPr>
    </xdr:pic>
    <xdr:clientData/>
  </xdr:twoCellAnchor>
  <xdr:twoCellAnchor editAs="oneCell">
    <xdr:from>
      <xdr:col>1</xdr:col>
      <xdr:colOff>59840</xdr:colOff>
      <xdr:row>22</xdr:row>
      <xdr:rowOff>1777925</xdr:rowOff>
    </xdr:from>
    <xdr:to>
      <xdr:col>3</xdr:col>
      <xdr:colOff>65330</xdr:colOff>
      <xdr:row>23</xdr:row>
      <xdr:rowOff>2574774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34CB390-A252-4C23-9233-9DF11A5F5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1634" y="7100719"/>
          <a:ext cx="2338219" cy="2585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83C21-C8CE-4612-A2B9-CA218C1587FB}">
  <sheetPr>
    <pageSetUpPr fitToPage="1"/>
  </sheetPr>
  <dimension ref="A1:K28"/>
  <sheetViews>
    <sheetView zoomScale="85" zoomScaleNormal="85" workbookViewId="0">
      <selection activeCell="G23" sqref="G23:I23"/>
    </sheetView>
  </sheetViews>
  <sheetFormatPr defaultColWidth="9" defaultRowHeight="15" x14ac:dyDescent="0.4"/>
  <cols>
    <col min="1" max="1" width="14.8984375" style="7" customWidth="1"/>
    <col min="2" max="2" width="11.1992187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14</v>
      </c>
      <c r="D2" s="32" t="s">
        <v>21</v>
      </c>
      <c r="E2" s="33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21">
        <v>45777</v>
      </c>
      <c r="B4" s="20" t="s">
        <v>22</v>
      </c>
      <c r="C4" s="20" t="s">
        <v>23</v>
      </c>
      <c r="D4" s="2">
        <v>1</v>
      </c>
      <c r="E4" s="11">
        <v>13.36</v>
      </c>
      <c r="F4" s="23">
        <v>9.2899999999999991</v>
      </c>
      <c r="G4" s="22">
        <v>19</v>
      </c>
      <c r="H4" s="23">
        <v>11</v>
      </c>
      <c r="I4" s="24">
        <f>F4/H4</f>
        <v>0.84454545454545449</v>
      </c>
      <c r="J4"/>
      <c r="K4"/>
    </row>
    <row r="5" spans="1:11" ht="17.399999999999999" x14ac:dyDescent="0.4">
      <c r="A5" s="21">
        <v>45777</v>
      </c>
      <c r="B5" s="20" t="s">
        <v>22</v>
      </c>
      <c r="C5" s="20" t="s">
        <v>23</v>
      </c>
      <c r="D5" s="2">
        <v>2</v>
      </c>
      <c r="E5" s="11">
        <v>13.36</v>
      </c>
      <c r="F5" s="23">
        <v>9.27</v>
      </c>
      <c r="G5" s="22">
        <v>19</v>
      </c>
      <c r="H5" s="23">
        <v>11</v>
      </c>
      <c r="I5" s="24">
        <f>F5/H5</f>
        <v>0.84272727272727266</v>
      </c>
      <c r="J5"/>
      <c r="K5"/>
    </row>
    <row r="6" spans="1:11" ht="17.399999999999999" x14ac:dyDescent="0.4">
      <c r="A6" s="21">
        <v>45777</v>
      </c>
      <c r="B6" s="20" t="s">
        <v>22</v>
      </c>
      <c r="C6" s="20" t="s">
        <v>23</v>
      </c>
      <c r="D6" s="2">
        <v>3</v>
      </c>
      <c r="E6" s="11">
        <v>13.31</v>
      </c>
      <c r="F6" s="23">
        <v>9.3800000000000008</v>
      </c>
      <c r="G6" s="22">
        <v>19</v>
      </c>
      <c r="H6" s="23">
        <v>11</v>
      </c>
      <c r="I6" s="24">
        <f t="shared" ref="I6:I19" si="0">F6/H6</f>
        <v>0.85272727272727278</v>
      </c>
      <c r="J6"/>
      <c r="K6"/>
    </row>
    <row r="7" spans="1:11" ht="17.399999999999999" x14ac:dyDescent="0.4">
      <c r="A7" s="21">
        <v>45777</v>
      </c>
      <c r="B7" s="20" t="s">
        <v>22</v>
      </c>
      <c r="C7" s="20" t="s">
        <v>23</v>
      </c>
      <c r="D7" s="2">
        <v>4</v>
      </c>
      <c r="E7" s="11">
        <v>13.34</v>
      </c>
      <c r="F7" s="23">
        <v>9.41</v>
      </c>
      <c r="G7" s="22">
        <v>19</v>
      </c>
      <c r="H7" s="23">
        <v>11</v>
      </c>
      <c r="I7" s="24">
        <f t="shared" si="0"/>
        <v>0.85545454545454547</v>
      </c>
      <c r="J7"/>
      <c r="K7"/>
    </row>
    <row r="8" spans="1:11" ht="17.399999999999999" x14ac:dyDescent="0.4">
      <c r="A8" s="21">
        <v>45777</v>
      </c>
      <c r="B8" s="20" t="s">
        <v>22</v>
      </c>
      <c r="C8" s="20" t="s">
        <v>23</v>
      </c>
      <c r="D8" s="2">
        <v>5</v>
      </c>
      <c r="E8" s="11">
        <v>13.31</v>
      </c>
      <c r="F8" s="23">
        <v>9.17</v>
      </c>
      <c r="G8" s="22">
        <v>19</v>
      </c>
      <c r="H8" s="23">
        <v>11</v>
      </c>
      <c r="I8" s="24">
        <f t="shared" si="0"/>
        <v>0.83363636363636362</v>
      </c>
      <c r="J8"/>
      <c r="K8"/>
    </row>
    <row r="9" spans="1:11" ht="17.399999999999999" x14ac:dyDescent="0.4">
      <c r="A9" s="21">
        <v>45777</v>
      </c>
      <c r="B9" s="20" t="s">
        <v>22</v>
      </c>
      <c r="C9" s="20" t="s">
        <v>23</v>
      </c>
      <c r="D9" s="2">
        <v>6</v>
      </c>
      <c r="E9" s="40" t="s">
        <v>24</v>
      </c>
      <c r="F9" s="41"/>
      <c r="G9" s="22">
        <v>19</v>
      </c>
      <c r="H9" s="23">
        <v>11</v>
      </c>
      <c r="I9" s="24">
        <f t="shared" si="0"/>
        <v>0</v>
      </c>
      <c r="J9"/>
      <c r="K9"/>
    </row>
    <row r="10" spans="1:11" ht="17.399999999999999" x14ac:dyDescent="0.4">
      <c r="A10" s="21">
        <v>45777</v>
      </c>
      <c r="B10" s="20" t="s">
        <v>22</v>
      </c>
      <c r="C10" s="20" t="s">
        <v>23</v>
      </c>
      <c r="D10" s="25">
        <v>7</v>
      </c>
      <c r="E10" s="42"/>
      <c r="F10" s="43"/>
      <c r="G10" s="22">
        <v>19</v>
      </c>
      <c r="H10" s="23">
        <v>11</v>
      </c>
      <c r="I10" s="19">
        <f t="shared" si="0"/>
        <v>0</v>
      </c>
      <c r="J10"/>
      <c r="K10"/>
    </row>
    <row r="11" spans="1:11" ht="17.399999999999999" x14ac:dyDescent="0.4">
      <c r="A11" s="21">
        <v>45777</v>
      </c>
      <c r="B11" s="20" t="s">
        <v>22</v>
      </c>
      <c r="C11" s="20" t="s">
        <v>23</v>
      </c>
      <c r="D11" s="2">
        <v>8</v>
      </c>
      <c r="E11" s="42"/>
      <c r="F11" s="43"/>
      <c r="G11" s="22">
        <v>19</v>
      </c>
      <c r="H11" s="23">
        <v>11</v>
      </c>
      <c r="I11" s="24">
        <f t="shared" si="0"/>
        <v>0</v>
      </c>
      <c r="J11"/>
      <c r="K11"/>
    </row>
    <row r="12" spans="1:11" ht="17.399999999999999" x14ac:dyDescent="0.4">
      <c r="A12" s="21">
        <v>45777</v>
      </c>
      <c r="B12" s="20" t="s">
        <v>22</v>
      </c>
      <c r="C12" s="20" t="s">
        <v>23</v>
      </c>
      <c r="D12" s="2">
        <v>9</v>
      </c>
      <c r="E12" s="44"/>
      <c r="F12" s="45"/>
      <c r="G12" s="22">
        <v>19</v>
      </c>
      <c r="H12" s="23">
        <v>11</v>
      </c>
      <c r="I12" s="24">
        <f t="shared" si="0"/>
        <v>0</v>
      </c>
      <c r="J12"/>
      <c r="K12"/>
    </row>
    <row r="13" spans="1:11" ht="17.399999999999999" x14ac:dyDescent="0.4">
      <c r="A13" s="21">
        <v>45777</v>
      </c>
      <c r="B13" s="20" t="s">
        <v>22</v>
      </c>
      <c r="C13" s="20" t="s">
        <v>23</v>
      </c>
      <c r="D13" s="2">
        <v>10</v>
      </c>
      <c r="E13" s="11">
        <v>13.33</v>
      </c>
      <c r="F13" s="23">
        <v>9.41</v>
      </c>
      <c r="G13" s="22">
        <v>19</v>
      </c>
      <c r="H13" s="23">
        <v>11</v>
      </c>
      <c r="I13" s="24">
        <f t="shared" si="0"/>
        <v>0.85545454545454547</v>
      </c>
      <c r="J13"/>
      <c r="K13"/>
    </row>
    <row r="14" spans="1:11" ht="17.399999999999999" x14ac:dyDescent="0.4">
      <c r="A14" s="21">
        <v>45777</v>
      </c>
      <c r="B14" s="20" t="s">
        <v>22</v>
      </c>
      <c r="C14" s="20" t="s">
        <v>23</v>
      </c>
      <c r="D14" s="2">
        <v>11</v>
      </c>
      <c r="E14" s="11">
        <v>13.41</v>
      </c>
      <c r="F14" s="23">
        <v>9.58</v>
      </c>
      <c r="G14" s="22">
        <v>19</v>
      </c>
      <c r="H14" s="23">
        <v>11</v>
      </c>
      <c r="I14" s="24">
        <f t="shared" si="0"/>
        <v>0.87090909090909097</v>
      </c>
      <c r="J14"/>
      <c r="K14"/>
    </row>
    <row r="15" spans="1:11" ht="17.399999999999999" x14ac:dyDescent="0.4">
      <c r="A15" s="21">
        <v>45777</v>
      </c>
      <c r="B15" s="20" t="s">
        <v>22</v>
      </c>
      <c r="C15" s="20" t="s">
        <v>23</v>
      </c>
      <c r="D15" s="2">
        <v>12</v>
      </c>
      <c r="E15" s="40" t="s">
        <v>24</v>
      </c>
      <c r="F15" s="41"/>
      <c r="G15" s="22">
        <v>19</v>
      </c>
      <c r="H15" s="23">
        <v>11</v>
      </c>
      <c r="I15" s="24">
        <f t="shared" si="0"/>
        <v>0</v>
      </c>
      <c r="J15"/>
      <c r="K15"/>
    </row>
    <row r="16" spans="1:11" ht="17.399999999999999" x14ac:dyDescent="0.4">
      <c r="A16" s="21">
        <v>45777</v>
      </c>
      <c r="B16" s="20" t="s">
        <v>22</v>
      </c>
      <c r="C16" s="20" t="s">
        <v>23</v>
      </c>
      <c r="D16" s="2">
        <v>13</v>
      </c>
      <c r="E16" s="42"/>
      <c r="F16" s="43"/>
      <c r="G16" s="22">
        <v>19</v>
      </c>
      <c r="H16" s="23">
        <v>11</v>
      </c>
      <c r="I16" s="24">
        <f t="shared" si="0"/>
        <v>0</v>
      </c>
      <c r="J16"/>
      <c r="K16"/>
    </row>
    <row r="17" spans="1:11" ht="17.399999999999999" x14ac:dyDescent="0.4">
      <c r="A17" s="21">
        <v>45777</v>
      </c>
      <c r="B17" s="20" t="s">
        <v>22</v>
      </c>
      <c r="C17" s="20" t="s">
        <v>23</v>
      </c>
      <c r="D17" s="2">
        <v>14</v>
      </c>
      <c r="E17" s="42"/>
      <c r="F17" s="43"/>
      <c r="G17" s="22">
        <v>19</v>
      </c>
      <c r="H17" s="23">
        <v>11</v>
      </c>
      <c r="I17" s="24">
        <f t="shared" si="0"/>
        <v>0</v>
      </c>
      <c r="J17"/>
      <c r="K17"/>
    </row>
    <row r="18" spans="1:11" ht="17.399999999999999" x14ac:dyDescent="0.4">
      <c r="A18" s="21">
        <v>45777</v>
      </c>
      <c r="B18" s="20" t="s">
        <v>22</v>
      </c>
      <c r="C18" s="20" t="s">
        <v>23</v>
      </c>
      <c r="D18" s="2">
        <v>15</v>
      </c>
      <c r="E18" s="44"/>
      <c r="F18" s="45"/>
      <c r="G18" s="22">
        <v>19</v>
      </c>
      <c r="H18" s="23">
        <v>11</v>
      </c>
      <c r="I18" s="24">
        <f t="shared" si="0"/>
        <v>0</v>
      </c>
      <c r="J18"/>
      <c r="K18"/>
    </row>
    <row r="19" spans="1:11" ht="17.399999999999999" x14ac:dyDescent="0.4">
      <c r="A19" s="21">
        <v>45777</v>
      </c>
      <c r="B19" s="20" t="s">
        <v>22</v>
      </c>
      <c r="C19" s="20" t="s">
        <v>23</v>
      </c>
      <c r="D19" s="2">
        <v>16</v>
      </c>
      <c r="E19" s="11">
        <v>13.4</v>
      </c>
      <c r="F19" s="23">
        <v>9.39</v>
      </c>
      <c r="G19" s="22">
        <v>19</v>
      </c>
      <c r="H19" s="23">
        <v>11</v>
      </c>
      <c r="I19" s="24">
        <f t="shared" si="0"/>
        <v>0.85363636363636364</v>
      </c>
      <c r="J19"/>
      <c r="K19"/>
    </row>
    <row r="20" spans="1:11" x14ac:dyDescent="0.4">
      <c r="A20" s="34" t="s">
        <v>11</v>
      </c>
      <c r="B20" s="35"/>
      <c r="C20" s="35"/>
      <c r="D20" s="36"/>
      <c r="E20" s="4">
        <f>AVERAGE(E4:E19)</f>
        <v>13.352500000000001</v>
      </c>
      <c r="F20" s="4">
        <f>AVERAGE(F4:F19)</f>
        <v>9.3624999999999989</v>
      </c>
      <c r="G20" s="6"/>
      <c r="H20" s="6"/>
      <c r="I20" s="15">
        <f>AVERAGE(I4:I19)</f>
        <v>0.42556818181818185</v>
      </c>
    </row>
    <row r="21" spans="1:11" x14ac:dyDescent="0.4">
      <c r="A21" s="34" t="s">
        <v>12</v>
      </c>
      <c r="B21" s="35"/>
      <c r="C21" s="35"/>
      <c r="D21" s="36"/>
      <c r="E21" s="4">
        <f>MAX(E4:E19)</f>
        <v>13.41</v>
      </c>
      <c r="F21" s="4">
        <f>MAX(F4:F19)</f>
        <v>9.58</v>
      </c>
      <c r="G21" s="5"/>
      <c r="H21" s="6"/>
      <c r="I21" s="15">
        <f>MAX(I4:I19)</f>
        <v>0.87090909090909097</v>
      </c>
    </row>
    <row r="22" spans="1:11" x14ac:dyDescent="0.4">
      <c r="A22" s="34" t="s">
        <v>13</v>
      </c>
      <c r="B22" s="35"/>
      <c r="C22" s="35"/>
      <c r="D22" s="36"/>
      <c r="E22" s="4">
        <f>MIN(E4:E19)</f>
        <v>13.31</v>
      </c>
      <c r="F22" s="4">
        <f>MIN(F4:F19)</f>
        <v>9.17</v>
      </c>
      <c r="G22" s="5"/>
      <c r="H22" s="6"/>
      <c r="I22" s="15">
        <f>MIN(I4:I19)</f>
        <v>0</v>
      </c>
    </row>
    <row r="23" spans="1:11" ht="141" customHeight="1" x14ac:dyDescent="0.4">
      <c r="A23" s="1" t="s">
        <v>7</v>
      </c>
      <c r="B23" s="37" t="s">
        <v>25</v>
      </c>
      <c r="C23" s="38"/>
      <c r="D23" s="38"/>
      <c r="E23" s="39"/>
      <c r="F23" s="3" t="s">
        <v>8</v>
      </c>
      <c r="G23" s="26"/>
      <c r="H23" s="27"/>
      <c r="I23" s="28"/>
    </row>
    <row r="24" spans="1:11" ht="204.75" customHeight="1" x14ac:dyDescent="0.4">
      <c r="A24" s="3" t="s">
        <v>9</v>
      </c>
      <c r="B24" s="26"/>
      <c r="C24" s="27"/>
      <c r="D24" s="27"/>
      <c r="E24" s="28"/>
      <c r="F24" s="3"/>
      <c r="G24" s="29"/>
      <c r="H24" s="30"/>
      <c r="I24" s="31"/>
    </row>
    <row r="25" spans="1:11" x14ac:dyDescent="0.4">
      <c r="H25" s="13"/>
    </row>
    <row r="26" spans="1:11" x14ac:dyDescent="0.4">
      <c r="H26" s="13"/>
    </row>
    <row r="27" spans="1:11" x14ac:dyDescent="0.4">
      <c r="H27" s="13"/>
    </row>
    <row r="28" spans="1:11" x14ac:dyDescent="0.4">
      <c r="H28" s="13"/>
    </row>
  </sheetData>
  <autoFilter ref="A3:I24" xr:uid="{00000000-0009-0000-0000-000000000000}"/>
  <mergeCells count="10">
    <mergeCell ref="B24:E24"/>
    <mergeCell ref="G24:I24"/>
    <mergeCell ref="D2:E2"/>
    <mergeCell ref="A20:D20"/>
    <mergeCell ref="A21:D21"/>
    <mergeCell ref="A22:D22"/>
    <mergeCell ref="B23:E23"/>
    <mergeCell ref="G23:I23"/>
    <mergeCell ref="E9:F12"/>
    <mergeCell ref="E15:F1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AB9CB-9371-43C7-AA4E-E66056DE586A}">
  <sheetPr>
    <pageSetUpPr fitToPage="1"/>
  </sheetPr>
  <dimension ref="A1:K28"/>
  <sheetViews>
    <sheetView tabSelected="1" topLeftCell="A13" zoomScale="85" zoomScaleNormal="85" workbookViewId="0">
      <selection activeCell="G23" sqref="G23:I23"/>
    </sheetView>
  </sheetViews>
  <sheetFormatPr defaultColWidth="9" defaultRowHeight="15" x14ac:dyDescent="0.4"/>
  <cols>
    <col min="1" max="1" width="14.8984375" style="7" customWidth="1"/>
    <col min="2" max="2" width="11.1992187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27</v>
      </c>
      <c r="C2" s="18" t="s">
        <v>14</v>
      </c>
      <c r="D2" s="32" t="s">
        <v>28</v>
      </c>
      <c r="E2" s="33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21">
        <v>45777</v>
      </c>
      <c r="B4" s="20" t="s">
        <v>22</v>
      </c>
      <c r="C4" s="20" t="s">
        <v>26</v>
      </c>
      <c r="D4" s="2">
        <v>1</v>
      </c>
      <c r="E4" s="11">
        <v>13.15</v>
      </c>
      <c r="F4" s="23">
        <v>11.26</v>
      </c>
      <c r="G4" s="22">
        <v>23</v>
      </c>
      <c r="H4" s="23">
        <v>18</v>
      </c>
      <c r="I4" s="24">
        <f>F4/H4</f>
        <v>0.62555555555555553</v>
      </c>
      <c r="J4"/>
      <c r="K4"/>
    </row>
    <row r="5" spans="1:11" ht="17.399999999999999" x14ac:dyDescent="0.4">
      <c r="A5" s="21">
        <v>45777</v>
      </c>
      <c r="B5" s="20" t="s">
        <v>22</v>
      </c>
      <c r="C5" s="20" t="s">
        <v>26</v>
      </c>
      <c r="D5" s="2">
        <v>2</v>
      </c>
      <c r="E5" s="11">
        <v>13.05</v>
      </c>
      <c r="F5" s="23">
        <v>14.38</v>
      </c>
      <c r="G5" s="22">
        <v>23</v>
      </c>
      <c r="H5" s="23">
        <v>18</v>
      </c>
      <c r="I5" s="24">
        <f>F5/H5</f>
        <v>0.79888888888888898</v>
      </c>
      <c r="J5"/>
      <c r="K5"/>
    </row>
    <row r="6" spans="1:11" ht="17.399999999999999" x14ac:dyDescent="0.4">
      <c r="A6" s="21">
        <v>45777</v>
      </c>
      <c r="B6" s="20" t="s">
        <v>22</v>
      </c>
      <c r="C6" s="20" t="s">
        <v>26</v>
      </c>
      <c r="D6" s="2">
        <v>3</v>
      </c>
      <c r="E6" s="11">
        <v>13.04</v>
      </c>
      <c r="F6" s="23">
        <v>13.17</v>
      </c>
      <c r="G6" s="22">
        <v>23</v>
      </c>
      <c r="H6" s="23">
        <v>18</v>
      </c>
      <c r="I6" s="24">
        <f t="shared" ref="I6:I19" si="0">F6/H6</f>
        <v>0.73166666666666669</v>
      </c>
      <c r="J6"/>
      <c r="K6"/>
    </row>
    <row r="7" spans="1:11" ht="17.399999999999999" x14ac:dyDescent="0.4">
      <c r="A7" s="21">
        <v>45777</v>
      </c>
      <c r="B7" s="20" t="s">
        <v>22</v>
      </c>
      <c r="C7" s="20" t="s">
        <v>26</v>
      </c>
      <c r="D7" s="2">
        <v>4</v>
      </c>
      <c r="E7" s="11">
        <v>13.12</v>
      </c>
      <c r="F7" s="23">
        <v>13.62</v>
      </c>
      <c r="G7" s="22">
        <v>23</v>
      </c>
      <c r="H7" s="23">
        <v>18</v>
      </c>
      <c r="I7" s="24">
        <f t="shared" si="0"/>
        <v>0.7566666666666666</v>
      </c>
      <c r="J7"/>
      <c r="K7"/>
    </row>
    <row r="8" spans="1:11" ht="17.399999999999999" x14ac:dyDescent="0.4">
      <c r="A8" s="21">
        <v>45777</v>
      </c>
      <c r="B8" s="20" t="s">
        <v>22</v>
      </c>
      <c r="C8" s="20" t="s">
        <v>26</v>
      </c>
      <c r="D8" s="2">
        <v>5</v>
      </c>
      <c r="E8" s="11">
        <v>13.22</v>
      </c>
      <c r="F8" s="23">
        <v>13.45</v>
      </c>
      <c r="G8" s="22">
        <v>23</v>
      </c>
      <c r="H8" s="23">
        <v>18</v>
      </c>
      <c r="I8" s="24">
        <f t="shared" si="0"/>
        <v>0.74722222222222223</v>
      </c>
      <c r="J8"/>
      <c r="K8"/>
    </row>
    <row r="9" spans="1:11" ht="17.399999999999999" x14ac:dyDescent="0.4">
      <c r="A9" s="21">
        <v>45777</v>
      </c>
      <c r="B9" s="20" t="s">
        <v>22</v>
      </c>
      <c r="C9" s="20" t="s">
        <v>26</v>
      </c>
      <c r="D9" s="2">
        <v>6</v>
      </c>
      <c r="E9" s="8">
        <v>13.15</v>
      </c>
      <c r="F9" s="11">
        <v>13.06</v>
      </c>
      <c r="G9" s="22">
        <v>23</v>
      </c>
      <c r="H9" s="23">
        <v>18</v>
      </c>
      <c r="I9" s="24">
        <f>F9/H9</f>
        <v>0.72555555555555562</v>
      </c>
      <c r="J9"/>
      <c r="K9"/>
    </row>
    <row r="10" spans="1:11" ht="17.399999999999999" x14ac:dyDescent="0.4">
      <c r="A10" s="21">
        <v>45777</v>
      </c>
      <c r="B10" s="20" t="s">
        <v>22</v>
      </c>
      <c r="C10" s="20" t="s">
        <v>26</v>
      </c>
      <c r="D10" s="25">
        <v>7</v>
      </c>
      <c r="E10" s="11">
        <v>13.21</v>
      </c>
      <c r="F10" s="11">
        <v>11.81</v>
      </c>
      <c r="G10" s="22">
        <v>23</v>
      </c>
      <c r="H10" s="23">
        <v>18</v>
      </c>
      <c r="I10" s="19">
        <f t="shared" si="0"/>
        <v>0.65611111111111109</v>
      </c>
      <c r="J10"/>
      <c r="K10"/>
    </row>
    <row r="11" spans="1:11" ht="17.399999999999999" x14ac:dyDescent="0.4">
      <c r="A11" s="21">
        <v>45777</v>
      </c>
      <c r="B11" s="20" t="s">
        <v>22</v>
      </c>
      <c r="C11" s="20" t="s">
        <v>26</v>
      </c>
      <c r="D11" s="2">
        <v>8</v>
      </c>
      <c r="E11" s="11">
        <v>13.11</v>
      </c>
      <c r="F11" s="11">
        <v>12.75</v>
      </c>
      <c r="G11" s="22">
        <v>23</v>
      </c>
      <c r="H11" s="23">
        <v>18</v>
      </c>
      <c r="I11" s="24">
        <f t="shared" si="0"/>
        <v>0.70833333333333337</v>
      </c>
      <c r="J11"/>
      <c r="K11"/>
    </row>
    <row r="12" spans="1:11" ht="17.399999999999999" x14ac:dyDescent="0.4">
      <c r="A12" s="21">
        <v>45777</v>
      </c>
      <c r="B12" s="20" t="s">
        <v>22</v>
      </c>
      <c r="C12" s="20" t="s">
        <v>26</v>
      </c>
      <c r="D12" s="2">
        <v>9</v>
      </c>
      <c r="E12" s="11">
        <v>13.12</v>
      </c>
      <c r="F12" s="11">
        <v>13.96</v>
      </c>
      <c r="G12" s="22">
        <v>23</v>
      </c>
      <c r="H12" s="23">
        <v>18</v>
      </c>
      <c r="I12" s="24">
        <f t="shared" si="0"/>
        <v>0.77555555555555555</v>
      </c>
      <c r="J12"/>
      <c r="K12"/>
    </row>
    <row r="13" spans="1:11" ht="17.399999999999999" x14ac:dyDescent="0.4">
      <c r="A13" s="21">
        <v>45777</v>
      </c>
      <c r="B13" s="20" t="s">
        <v>22</v>
      </c>
      <c r="C13" s="20" t="s">
        <v>26</v>
      </c>
      <c r="D13" s="2">
        <v>10</v>
      </c>
      <c r="E13" s="11">
        <v>13.12</v>
      </c>
      <c r="F13" s="23">
        <v>14.22</v>
      </c>
      <c r="G13" s="22">
        <v>23</v>
      </c>
      <c r="H13" s="23">
        <v>18</v>
      </c>
      <c r="I13" s="24">
        <f t="shared" si="0"/>
        <v>0.79</v>
      </c>
      <c r="J13"/>
      <c r="K13"/>
    </row>
    <row r="14" spans="1:11" ht="17.399999999999999" x14ac:dyDescent="0.4">
      <c r="A14" s="21">
        <v>45777</v>
      </c>
      <c r="B14" s="20" t="s">
        <v>22</v>
      </c>
      <c r="C14" s="20" t="s">
        <v>26</v>
      </c>
      <c r="D14" s="2">
        <v>11</v>
      </c>
      <c r="E14" s="11">
        <v>13.01</v>
      </c>
      <c r="F14" s="23">
        <v>13.29</v>
      </c>
      <c r="G14" s="22">
        <v>23</v>
      </c>
      <c r="H14" s="23">
        <v>18</v>
      </c>
      <c r="I14" s="24">
        <f t="shared" si="0"/>
        <v>0.73833333333333329</v>
      </c>
      <c r="J14"/>
      <c r="K14"/>
    </row>
    <row r="15" spans="1:11" ht="17.399999999999999" x14ac:dyDescent="0.4">
      <c r="A15" s="21">
        <v>45777</v>
      </c>
      <c r="B15" s="20" t="s">
        <v>22</v>
      </c>
      <c r="C15" s="20" t="s">
        <v>26</v>
      </c>
      <c r="D15" s="2">
        <v>12</v>
      </c>
      <c r="E15" s="11">
        <v>13.12</v>
      </c>
      <c r="F15" s="11">
        <v>13.87</v>
      </c>
      <c r="G15" s="22">
        <v>23</v>
      </c>
      <c r="H15" s="23">
        <v>18</v>
      </c>
      <c r="I15" s="24">
        <f t="shared" si="0"/>
        <v>0.77055555555555555</v>
      </c>
      <c r="J15"/>
      <c r="K15"/>
    </row>
    <row r="16" spans="1:11" ht="17.399999999999999" x14ac:dyDescent="0.4">
      <c r="A16" s="21">
        <v>45777</v>
      </c>
      <c r="B16" s="20" t="s">
        <v>22</v>
      </c>
      <c r="C16" s="20" t="s">
        <v>26</v>
      </c>
      <c r="D16" s="2">
        <v>13</v>
      </c>
      <c r="E16" s="11">
        <v>13.14</v>
      </c>
      <c r="F16" s="11">
        <v>14.22</v>
      </c>
      <c r="G16" s="22">
        <v>23</v>
      </c>
      <c r="H16" s="23">
        <v>18</v>
      </c>
      <c r="I16" s="24">
        <f t="shared" si="0"/>
        <v>0.79</v>
      </c>
      <c r="J16"/>
      <c r="K16"/>
    </row>
    <row r="17" spans="1:11" ht="17.399999999999999" x14ac:dyDescent="0.4">
      <c r="A17" s="21">
        <v>45777</v>
      </c>
      <c r="B17" s="20" t="s">
        <v>22</v>
      </c>
      <c r="C17" s="20" t="s">
        <v>26</v>
      </c>
      <c r="D17" s="2">
        <v>14</v>
      </c>
      <c r="E17" s="11">
        <v>13.11</v>
      </c>
      <c r="F17" s="11">
        <v>13.25</v>
      </c>
      <c r="G17" s="22">
        <v>23</v>
      </c>
      <c r="H17" s="23">
        <v>18</v>
      </c>
      <c r="I17" s="24">
        <f t="shared" si="0"/>
        <v>0.73611111111111116</v>
      </c>
      <c r="J17"/>
      <c r="K17"/>
    </row>
    <row r="18" spans="1:11" ht="17.399999999999999" x14ac:dyDescent="0.4">
      <c r="A18" s="21">
        <v>45777</v>
      </c>
      <c r="B18" s="20" t="s">
        <v>22</v>
      </c>
      <c r="C18" s="20" t="s">
        <v>26</v>
      </c>
      <c r="D18" s="2">
        <v>15</v>
      </c>
      <c r="E18" s="11">
        <v>13.2</v>
      </c>
      <c r="F18" s="11">
        <v>15.11</v>
      </c>
      <c r="G18" s="22">
        <v>23</v>
      </c>
      <c r="H18" s="23">
        <v>18</v>
      </c>
      <c r="I18" s="24">
        <f t="shared" si="0"/>
        <v>0.83944444444444444</v>
      </c>
      <c r="J18"/>
      <c r="K18"/>
    </row>
    <row r="19" spans="1:11" ht="17.399999999999999" x14ac:dyDescent="0.4">
      <c r="A19" s="21">
        <v>45777</v>
      </c>
      <c r="B19" s="20" t="s">
        <v>22</v>
      </c>
      <c r="C19" s="20" t="s">
        <v>26</v>
      </c>
      <c r="D19" s="2">
        <v>16</v>
      </c>
      <c r="E19" s="11">
        <v>13.04</v>
      </c>
      <c r="F19" s="23">
        <v>13.02</v>
      </c>
      <c r="G19" s="22">
        <v>23</v>
      </c>
      <c r="H19" s="23">
        <v>18</v>
      </c>
      <c r="I19" s="24">
        <f t="shared" si="0"/>
        <v>0.72333333333333327</v>
      </c>
      <c r="J19"/>
      <c r="K19"/>
    </row>
    <row r="20" spans="1:11" x14ac:dyDescent="0.4">
      <c r="A20" s="34" t="s">
        <v>11</v>
      </c>
      <c r="B20" s="35"/>
      <c r="C20" s="35"/>
      <c r="D20" s="36"/>
      <c r="E20" s="4">
        <f>AVERAGE(E4:E19)</f>
        <v>13.119375</v>
      </c>
      <c r="F20" s="4">
        <f>AVERAGE(F4:F19)</f>
        <v>13.402500000000002</v>
      </c>
      <c r="G20" s="6"/>
      <c r="H20" s="6"/>
      <c r="I20" s="15">
        <f>AVERAGE(I4:I19)</f>
        <v>0.74458333333333326</v>
      </c>
    </row>
    <row r="21" spans="1:11" x14ac:dyDescent="0.4">
      <c r="A21" s="34" t="s">
        <v>12</v>
      </c>
      <c r="B21" s="35"/>
      <c r="C21" s="35"/>
      <c r="D21" s="36"/>
      <c r="E21" s="4">
        <f>MAX(E4:E19)</f>
        <v>13.22</v>
      </c>
      <c r="F21" s="4">
        <f>MAX(F4:F19)</f>
        <v>15.11</v>
      </c>
      <c r="G21" s="5"/>
      <c r="H21" s="6"/>
      <c r="I21" s="15">
        <f>MAX(I4:I19)</f>
        <v>0.83944444444444444</v>
      </c>
    </row>
    <row r="22" spans="1:11" x14ac:dyDescent="0.4">
      <c r="A22" s="34" t="s">
        <v>13</v>
      </c>
      <c r="B22" s="35"/>
      <c r="C22" s="35"/>
      <c r="D22" s="36"/>
      <c r="E22" s="4">
        <f>MIN(E4:E19)</f>
        <v>13.01</v>
      </c>
      <c r="F22" s="4">
        <f>MIN(F4:F19)</f>
        <v>11.26</v>
      </c>
      <c r="G22" s="5"/>
      <c r="H22" s="6"/>
      <c r="I22" s="15">
        <f>MIN(I4:I19)</f>
        <v>0.62555555555555553</v>
      </c>
    </row>
    <row r="23" spans="1:11" ht="141" customHeight="1" x14ac:dyDescent="0.4">
      <c r="A23" s="1" t="s">
        <v>7</v>
      </c>
      <c r="B23" s="37" t="s">
        <v>30</v>
      </c>
      <c r="C23" s="38"/>
      <c r="D23" s="38"/>
      <c r="E23" s="39"/>
      <c r="F23" s="3" t="s">
        <v>8</v>
      </c>
      <c r="G23" s="26"/>
      <c r="H23" s="27"/>
      <c r="I23" s="28"/>
    </row>
    <row r="24" spans="1:11" ht="204.75" customHeight="1" x14ac:dyDescent="0.4">
      <c r="A24" s="3" t="s">
        <v>9</v>
      </c>
      <c r="B24" s="26"/>
      <c r="C24" s="27"/>
      <c r="D24" s="27"/>
      <c r="E24" s="28"/>
      <c r="F24" s="3"/>
      <c r="G24" s="29"/>
      <c r="H24" s="30"/>
      <c r="I24" s="31"/>
    </row>
    <row r="25" spans="1:11" x14ac:dyDescent="0.4">
      <c r="H25" s="13"/>
    </row>
    <row r="26" spans="1:11" x14ac:dyDescent="0.4">
      <c r="H26" s="13"/>
    </row>
    <row r="27" spans="1:11" x14ac:dyDescent="0.4">
      <c r="H27" s="13"/>
    </row>
    <row r="28" spans="1:11" x14ac:dyDescent="0.4">
      <c r="H28" s="13"/>
    </row>
  </sheetData>
  <autoFilter ref="A3:I24" xr:uid="{00000000-0009-0000-0000-000000000000}"/>
  <mergeCells count="8">
    <mergeCell ref="B23:E23"/>
    <mergeCell ref="G23:I23"/>
    <mergeCell ref="B24:E24"/>
    <mergeCell ref="G24:I24"/>
    <mergeCell ref="D2:E2"/>
    <mergeCell ref="A20:D20"/>
    <mergeCell ref="A21:D21"/>
    <mergeCell ref="A22:D2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E8CEA-E7D5-467B-9ED9-7BE7BA0E7C34}">
  <sheetPr>
    <pageSetUpPr fitToPage="1"/>
  </sheetPr>
  <dimension ref="A1:K28"/>
  <sheetViews>
    <sheetView zoomScale="85" zoomScaleNormal="85" workbookViewId="0">
      <selection activeCell="G23" sqref="G23:I23"/>
    </sheetView>
  </sheetViews>
  <sheetFormatPr defaultColWidth="9" defaultRowHeight="15" x14ac:dyDescent="0.4"/>
  <cols>
    <col min="1" max="1" width="14.8984375" style="7" customWidth="1"/>
    <col min="2" max="2" width="11.19921875" style="7" bestFit="1" customWidth="1"/>
    <col min="3" max="3" width="19.199218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27</v>
      </c>
      <c r="C2" s="18" t="s">
        <v>14</v>
      </c>
      <c r="D2" s="32" t="s">
        <v>29</v>
      </c>
      <c r="E2" s="33"/>
      <c r="F2" s="10" t="s">
        <v>4</v>
      </c>
      <c r="G2" s="14" t="s">
        <v>17</v>
      </c>
      <c r="H2" s="18" t="s">
        <v>5</v>
      </c>
      <c r="I2" s="10">
        <v>16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19</v>
      </c>
      <c r="G3" s="12" t="s">
        <v>16</v>
      </c>
      <c r="H3" s="16" t="s">
        <v>18</v>
      </c>
      <c r="I3" s="17" t="s">
        <v>10</v>
      </c>
      <c r="J3"/>
      <c r="K3"/>
    </row>
    <row r="4" spans="1:11" ht="17.399999999999999" x14ac:dyDescent="0.4">
      <c r="A4" s="21">
        <v>45777</v>
      </c>
      <c r="B4" s="20" t="s">
        <v>22</v>
      </c>
      <c r="C4" s="20" t="s">
        <v>32</v>
      </c>
      <c r="D4" s="2">
        <v>1</v>
      </c>
      <c r="E4" s="11">
        <v>13.16</v>
      </c>
      <c r="F4" s="23">
        <v>11.16</v>
      </c>
      <c r="G4" s="22">
        <v>20</v>
      </c>
      <c r="H4" s="23">
        <v>18</v>
      </c>
      <c r="I4" s="24">
        <f>F4/H4</f>
        <v>0.62</v>
      </c>
      <c r="J4"/>
      <c r="K4"/>
    </row>
    <row r="5" spans="1:11" ht="17.399999999999999" x14ac:dyDescent="0.4">
      <c r="A5" s="21">
        <v>45777</v>
      </c>
      <c r="B5" s="20" t="s">
        <v>22</v>
      </c>
      <c r="C5" s="20" t="s">
        <v>32</v>
      </c>
      <c r="D5" s="2">
        <v>2</v>
      </c>
      <c r="E5" s="11">
        <v>13.18</v>
      </c>
      <c r="F5" s="23">
        <v>11.97</v>
      </c>
      <c r="G5" s="22">
        <v>20</v>
      </c>
      <c r="H5" s="23">
        <v>18</v>
      </c>
      <c r="I5" s="24">
        <f>F5/H5</f>
        <v>0.66500000000000004</v>
      </c>
      <c r="J5"/>
      <c r="K5"/>
    </row>
    <row r="6" spans="1:11" ht="17.399999999999999" x14ac:dyDescent="0.4">
      <c r="A6" s="21">
        <v>45777</v>
      </c>
      <c r="B6" s="20" t="s">
        <v>22</v>
      </c>
      <c r="C6" s="20" t="s">
        <v>32</v>
      </c>
      <c r="D6" s="2">
        <v>3</v>
      </c>
      <c r="E6" s="11">
        <v>13.17</v>
      </c>
      <c r="F6" s="23">
        <v>11.7</v>
      </c>
      <c r="G6" s="22">
        <v>20</v>
      </c>
      <c r="H6" s="23">
        <v>18</v>
      </c>
      <c r="I6" s="24">
        <f t="shared" ref="I6:I19" si="0">F6/H6</f>
        <v>0.64999999999999991</v>
      </c>
      <c r="J6"/>
      <c r="K6"/>
    </row>
    <row r="7" spans="1:11" ht="17.399999999999999" x14ac:dyDescent="0.4">
      <c r="A7" s="21">
        <v>45777</v>
      </c>
      <c r="B7" s="20" t="s">
        <v>22</v>
      </c>
      <c r="C7" s="20" t="s">
        <v>32</v>
      </c>
      <c r="D7" s="2">
        <v>4</v>
      </c>
      <c r="E7" s="11">
        <v>13.18</v>
      </c>
      <c r="F7" s="23">
        <v>11.7</v>
      </c>
      <c r="G7" s="22">
        <v>20</v>
      </c>
      <c r="H7" s="23">
        <v>18</v>
      </c>
      <c r="I7" s="24">
        <f t="shared" si="0"/>
        <v>0.64999999999999991</v>
      </c>
      <c r="J7"/>
      <c r="K7"/>
    </row>
    <row r="8" spans="1:11" ht="17.399999999999999" x14ac:dyDescent="0.4">
      <c r="A8" s="21">
        <v>45777</v>
      </c>
      <c r="B8" s="20" t="s">
        <v>22</v>
      </c>
      <c r="C8" s="20" t="s">
        <v>32</v>
      </c>
      <c r="D8" s="2">
        <v>5</v>
      </c>
      <c r="E8" s="11">
        <v>13.14</v>
      </c>
      <c r="F8" s="23">
        <v>12.76</v>
      </c>
      <c r="G8" s="22">
        <v>20</v>
      </c>
      <c r="H8" s="23">
        <v>18</v>
      </c>
      <c r="I8" s="24">
        <f t="shared" si="0"/>
        <v>0.7088888888888889</v>
      </c>
      <c r="J8"/>
      <c r="K8"/>
    </row>
    <row r="9" spans="1:11" ht="17.399999999999999" x14ac:dyDescent="0.4">
      <c r="A9" s="21">
        <v>45777</v>
      </c>
      <c r="B9" s="20" t="s">
        <v>22</v>
      </c>
      <c r="C9" s="20" t="s">
        <v>32</v>
      </c>
      <c r="D9" s="2">
        <v>6</v>
      </c>
      <c r="E9" s="8">
        <v>13.16</v>
      </c>
      <c r="F9" s="11">
        <v>13.61</v>
      </c>
      <c r="G9" s="22">
        <v>20</v>
      </c>
      <c r="H9" s="23">
        <v>18</v>
      </c>
      <c r="I9" s="24">
        <f>F9/H9</f>
        <v>0.75611111111111107</v>
      </c>
      <c r="J9"/>
      <c r="K9"/>
    </row>
    <row r="10" spans="1:11" ht="17.399999999999999" x14ac:dyDescent="0.4">
      <c r="A10" s="21">
        <v>45777</v>
      </c>
      <c r="B10" s="20" t="s">
        <v>22</v>
      </c>
      <c r="C10" s="20" t="s">
        <v>32</v>
      </c>
      <c r="D10" s="25">
        <v>7</v>
      </c>
      <c r="E10" s="11">
        <v>13.17</v>
      </c>
      <c r="F10" s="11">
        <v>13.13</v>
      </c>
      <c r="G10" s="22">
        <v>20</v>
      </c>
      <c r="H10" s="23">
        <v>18</v>
      </c>
      <c r="I10" s="19">
        <f t="shared" si="0"/>
        <v>0.72944444444444445</v>
      </c>
      <c r="J10"/>
      <c r="K10"/>
    </row>
    <row r="11" spans="1:11" ht="17.399999999999999" x14ac:dyDescent="0.4">
      <c r="A11" s="21">
        <v>45777</v>
      </c>
      <c r="B11" s="20" t="s">
        <v>22</v>
      </c>
      <c r="C11" s="20" t="s">
        <v>32</v>
      </c>
      <c r="D11" s="2">
        <v>8</v>
      </c>
      <c r="E11" s="11">
        <v>13.15</v>
      </c>
      <c r="F11" s="11">
        <v>13.35</v>
      </c>
      <c r="G11" s="22">
        <v>20</v>
      </c>
      <c r="H11" s="23">
        <v>18</v>
      </c>
      <c r="I11" s="24">
        <f t="shared" si="0"/>
        <v>0.7416666666666667</v>
      </c>
      <c r="J11"/>
      <c r="K11"/>
    </row>
    <row r="12" spans="1:11" ht="17.399999999999999" x14ac:dyDescent="0.4">
      <c r="A12" s="21">
        <v>45777</v>
      </c>
      <c r="B12" s="20" t="s">
        <v>22</v>
      </c>
      <c r="C12" s="20" t="s">
        <v>32</v>
      </c>
      <c r="D12" s="2">
        <v>9</v>
      </c>
      <c r="E12" s="11">
        <v>13.15</v>
      </c>
      <c r="F12" s="11">
        <v>13.61</v>
      </c>
      <c r="G12" s="22">
        <v>20</v>
      </c>
      <c r="H12" s="23">
        <v>18</v>
      </c>
      <c r="I12" s="24">
        <f t="shared" si="0"/>
        <v>0.75611111111111107</v>
      </c>
      <c r="J12"/>
      <c r="K12"/>
    </row>
    <row r="13" spans="1:11" ht="17.399999999999999" x14ac:dyDescent="0.4">
      <c r="A13" s="21">
        <v>45777</v>
      </c>
      <c r="B13" s="20" t="s">
        <v>22</v>
      </c>
      <c r="C13" s="20" t="s">
        <v>32</v>
      </c>
      <c r="D13" s="2">
        <v>10</v>
      </c>
      <c r="E13" s="11">
        <v>13.14</v>
      </c>
      <c r="F13" s="23">
        <v>13.46</v>
      </c>
      <c r="G13" s="22">
        <v>20</v>
      </c>
      <c r="H13" s="23">
        <v>18</v>
      </c>
      <c r="I13" s="24">
        <f t="shared" si="0"/>
        <v>0.74777777777777787</v>
      </c>
      <c r="J13"/>
      <c r="K13"/>
    </row>
    <row r="14" spans="1:11" ht="17.399999999999999" x14ac:dyDescent="0.4">
      <c r="A14" s="21">
        <v>45777</v>
      </c>
      <c r="B14" s="20" t="s">
        <v>22</v>
      </c>
      <c r="C14" s="20" t="s">
        <v>32</v>
      </c>
      <c r="D14" s="2">
        <v>11</v>
      </c>
      <c r="E14" s="11">
        <v>13.14</v>
      </c>
      <c r="F14" s="23">
        <v>13.78</v>
      </c>
      <c r="G14" s="22">
        <v>20</v>
      </c>
      <c r="H14" s="23">
        <v>18</v>
      </c>
      <c r="I14" s="24">
        <f t="shared" si="0"/>
        <v>0.76555555555555554</v>
      </c>
      <c r="J14"/>
      <c r="K14"/>
    </row>
    <row r="15" spans="1:11" ht="17.399999999999999" x14ac:dyDescent="0.4">
      <c r="A15" s="21">
        <v>45777</v>
      </c>
      <c r="B15" s="20" t="s">
        <v>22</v>
      </c>
      <c r="C15" s="20" t="s">
        <v>32</v>
      </c>
      <c r="D15" s="2">
        <v>12</v>
      </c>
      <c r="E15" s="11">
        <v>13.2</v>
      </c>
      <c r="F15" s="11">
        <v>12.86</v>
      </c>
      <c r="G15" s="22">
        <v>20</v>
      </c>
      <c r="H15" s="23">
        <v>18</v>
      </c>
      <c r="I15" s="24">
        <f t="shared" si="0"/>
        <v>0.71444444444444444</v>
      </c>
      <c r="J15"/>
      <c r="K15"/>
    </row>
    <row r="16" spans="1:11" ht="17.399999999999999" x14ac:dyDescent="0.4">
      <c r="A16" s="21">
        <v>45777</v>
      </c>
      <c r="B16" s="20" t="s">
        <v>22</v>
      </c>
      <c r="C16" s="20" t="s">
        <v>32</v>
      </c>
      <c r="D16" s="2">
        <v>13</v>
      </c>
      <c r="E16" s="11">
        <v>13.15</v>
      </c>
      <c r="F16" s="11">
        <v>13.62</v>
      </c>
      <c r="G16" s="22">
        <v>20</v>
      </c>
      <c r="H16" s="23">
        <v>18</v>
      </c>
      <c r="I16" s="24">
        <f t="shared" si="0"/>
        <v>0.7566666666666666</v>
      </c>
      <c r="J16"/>
      <c r="K16"/>
    </row>
    <row r="17" spans="1:11" ht="17.399999999999999" x14ac:dyDescent="0.4">
      <c r="A17" s="21">
        <v>45777</v>
      </c>
      <c r="B17" s="20" t="s">
        <v>22</v>
      </c>
      <c r="C17" s="20" t="s">
        <v>32</v>
      </c>
      <c r="D17" s="2">
        <v>14</v>
      </c>
      <c r="E17" s="11">
        <v>13.16</v>
      </c>
      <c r="F17" s="11">
        <v>13.89</v>
      </c>
      <c r="G17" s="22">
        <v>20</v>
      </c>
      <c r="H17" s="23">
        <v>18</v>
      </c>
      <c r="I17" s="24">
        <f t="shared" si="0"/>
        <v>0.77166666666666672</v>
      </c>
      <c r="J17"/>
      <c r="K17"/>
    </row>
    <row r="18" spans="1:11" ht="17.399999999999999" x14ac:dyDescent="0.4">
      <c r="A18" s="21">
        <v>45777</v>
      </c>
      <c r="B18" s="20" t="s">
        <v>22</v>
      </c>
      <c r="C18" s="20" t="s">
        <v>32</v>
      </c>
      <c r="D18" s="2">
        <v>15</v>
      </c>
      <c r="E18" s="11">
        <v>13.16</v>
      </c>
      <c r="F18" s="11">
        <v>13.99</v>
      </c>
      <c r="G18" s="22">
        <v>20</v>
      </c>
      <c r="H18" s="23">
        <v>18</v>
      </c>
      <c r="I18" s="24">
        <f t="shared" si="0"/>
        <v>0.77722222222222226</v>
      </c>
      <c r="J18"/>
      <c r="K18"/>
    </row>
    <row r="19" spans="1:11" ht="17.399999999999999" x14ac:dyDescent="0.4">
      <c r="A19" s="21">
        <v>45777</v>
      </c>
      <c r="B19" s="20" t="s">
        <v>22</v>
      </c>
      <c r="C19" s="20" t="s">
        <v>32</v>
      </c>
      <c r="D19" s="2">
        <v>16</v>
      </c>
      <c r="E19" s="11">
        <v>13.15</v>
      </c>
      <c r="F19" s="23">
        <v>12.92</v>
      </c>
      <c r="G19" s="22">
        <v>20</v>
      </c>
      <c r="H19" s="23">
        <v>18</v>
      </c>
      <c r="I19" s="24">
        <f t="shared" si="0"/>
        <v>0.71777777777777774</v>
      </c>
      <c r="J19"/>
      <c r="K19"/>
    </row>
    <row r="20" spans="1:11" x14ac:dyDescent="0.4">
      <c r="A20" s="34" t="s">
        <v>11</v>
      </c>
      <c r="B20" s="35"/>
      <c r="C20" s="35"/>
      <c r="D20" s="36"/>
      <c r="E20" s="4">
        <f>AVERAGE(E4:E19)</f>
        <v>13.16</v>
      </c>
      <c r="F20" s="4">
        <f>AVERAGE(F4:F19)</f>
        <v>12.969374999999998</v>
      </c>
      <c r="G20" s="6"/>
      <c r="H20" s="6"/>
      <c r="I20" s="15">
        <f>AVERAGE(I4:I19)</f>
        <v>0.72052083333333339</v>
      </c>
    </row>
    <row r="21" spans="1:11" x14ac:dyDescent="0.4">
      <c r="A21" s="34" t="s">
        <v>12</v>
      </c>
      <c r="B21" s="35"/>
      <c r="C21" s="35"/>
      <c r="D21" s="36"/>
      <c r="E21" s="4">
        <f>MAX(E4:E19)</f>
        <v>13.2</v>
      </c>
      <c r="F21" s="4">
        <f>MAX(F4:F19)</f>
        <v>13.99</v>
      </c>
      <c r="G21" s="5"/>
      <c r="H21" s="6"/>
      <c r="I21" s="15">
        <f>MAX(I4:I19)</f>
        <v>0.77722222222222226</v>
      </c>
    </row>
    <row r="22" spans="1:11" x14ac:dyDescent="0.4">
      <c r="A22" s="34" t="s">
        <v>13</v>
      </c>
      <c r="B22" s="35"/>
      <c r="C22" s="35"/>
      <c r="D22" s="36"/>
      <c r="E22" s="4">
        <f>MIN(E4:E19)</f>
        <v>13.14</v>
      </c>
      <c r="F22" s="4">
        <f>MIN(F4:F19)</f>
        <v>11.16</v>
      </c>
      <c r="G22" s="5"/>
      <c r="H22" s="6"/>
      <c r="I22" s="15">
        <f>MIN(I4:I19)</f>
        <v>0.62</v>
      </c>
    </row>
    <row r="23" spans="1:11" ht="141" customHeight="1" x14ac:dyDescent="0.4">
      <c r="A23" s="1" t="s">
        <v>7</v>
      </c>
      <c r="B23" s="37" t="s">
        <v>31</v>
      </c>
      <c r="C23" s="38"/>
      <c r="D23" s="38"/>
      <c r="E23" s="39"/>
      <c r="F23" s="3" t="s">
        <v>8</v>
      </c>
      <c r="G23" s="26"/>
      <c r="H23" s="27"/>
      <c r="I23" s="28"/>
    </row>
    <row r="24" spans="1:11" ht="204.75" customHeight="1" x14ac:dyDescent="0.4">
      <c r="A24" s="3" t="s">
        <v>9</v>
      </c>
      <c r="B24" s="26"/>
      <c r="C24" s="27"/>
      <c r="D24" s="27"/>
      <c r="E24" s="28"/>
      <c r="F24" s="3"/>
      <c r="G24" s="29"/>
      <c r="H24" s="30"/>
      <c r="I24" s="31"/>
    </row>
    <row r="25" spans="1:11" x14ac:dyDescent="0.4">
      <c r="H25" s="13"/>
    </row>
    <row r="26" spans="1:11" x14ac:dyDescent="0.4">
      <c r="H26" s="13"/>
    </row>
    <row r="27" spans="1:11" x14ac:dyDescent="0.4">
      <c r="H27" s="13"/>
    </row>
    <row r="28" spans="1:11" x14ac:dyDescent="0.4">
      <c r="H28" s="13"/>
    </row>
  </sheetData>
  <autoFilter ref="A3:I24" xr:uid="{00000000-0009-0000-0000-000000000000}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제2활성탄여과지</vt:lpstr>
      <vt:lpstr>후오존접촉지</vt:lpstr>
      <vt:lpstr>전오존접촉지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2025-04-30T05:44:00Z</dcterms:modified>
  <cp:contentStatus/>
</cp:coreProperties>
</file>