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7월\250721 이마트 경산점\"/>
    </mc:Choice>
  </mc:AlternateContent>
  <xr:revisionPtr revIDLastSave="0" documentId="13_ncr:1_{F3BD9B44-9E43-42CE-BE54-AFA09D106C45}" xr6:coauthVersionLast="36" xr6:coauthVersionMax="36" xr10:uidLastSave="{00000000-0000-0000-0000-000000000000}"/>
  <bookViews>
    <workbookView xWindow="0" yWindow="0" windowWidth="23040" windowHeight="7800" activeTab="2" xr2:uid="{00000000-000D-0000-FFFF-FFFF00000000}"/>
  </bookViews>
  <sheets>
    <sheet name="DC전원용" sheetId="16" r:id="rId1"/>
    <sheet name="조작전원용" sheetId="13" r:id="rId2"/>
    <sheet name="발전기 시동용" sheetId="15" r:id="rId3"/>
  </sheets>
  <definedNames>
    <definedName name="_xlnm._FilterDatabase" localSheetId="0" hidden="1">DC전원용!$A$3:$I$12</definedName>
    <definedName name="_xlnm._FilterDatabase" localSheetId="2" hidden="1">'발전기 시동용'!$A$3:$I$7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E13" i="13" l="1"/>
  <c r="E15" i="16" l="1"/>
  <c r="E14" i="16"/>
  <c r="E13" i="16"/>
  <c r="F15" i="16"/>
  <c r="F14" i="16"/>
  <c r="F13" i="16"/>
  <c r="I5" i="16"/>
  <c r="I6" i="16"/>
  <c r="I7" i="16"/>
  <c r="I8" i="16"/>
  <c r="I9" i="16"/>
  <c r="I10" i="16"/>
  <c r="I11" i="16"/>
  <c r="I12" i="16"/>
  <c r="I4" i="16"/>
  <c r="I15" i="16" l="1"/>
  <c r="I13" i="16"/>
  <c r="I14" i="16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<sst xmlns="http://schemas.openxmlformats.org/spreadsheetml/2006/main" count="115" uniqueCount="37">
  <si>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</si>
  <si>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</si>
  <si>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</si>
  <si>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</si>
  <si>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</si>
  <si>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</si>
  <si>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</si>
  <si>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</si>
  <si>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</si>
  <si>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</si>
  <si>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</si>
  <si>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</si>
  <si>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</si>
  <si>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</si>
  <si>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</si>
  <si>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</si>
  <si>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</si>
  <si>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</si>
  <si>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</si>
  <si>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RP200-12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</si>
  <si>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</si>
  <si>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</si>
  <si>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</si>
  <si>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조작전원용</t>
    <phoneticPr fontId="19" type="noConversion"/>
  </si>
  <si>
    <t>DC전원용</t>
    <phoneticPr fontId="19" type="noConversion"/>
  </si>
  <si>
    <t>내부저항(mΩ)</t>
    <phoneticPr fontId="19" type="noConversion"/>
  </si>
  <si>
    <t>내부저항(mΩ)</t>
    <phoneticPr fontId="19" type="noConversion"/>
  </si>
  <si>
    <t>이마트 경산점</t>
    <phoneticPr fontId="19" type="noConversion"/>
  </si>
  <si>
    <t>RP100-12</t>
    <phoneticPr fontId="19" type="noConversion"/>
  </si>
  <si>
    <t>2020.12.19</t>
    <phoneticPr fontId="19" type="noConversion"/>
  </si>
  <si>
    <t>2020.12.04</t>
    <phoneticPr fontId="19" type="noConversion"/>
  </si>
  <si>
    <t>공간협소로 점검불가</t>
    <phoneticPr fontId="19" type="noConversion"/>
  </si>
  <si>
    <r>
      <t>1. BS차원에서 점검 진행
2. 내부저항 및 충전전압 : 이상없음
   →3.05~3.17m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/13.20V/EA
3. 단자조임 이상없음
4. 권장사용시간(3</t>
    </r>
    <r>
      <rPr>
        <sz val="11"/>
        <color theme="1"/>
        <rFont val="Gulim"/>
        <family val="3"/>
        <charset val="129"/>
      </rPr>
      <t xml:space="preserve">年) </t>
    </r>
    <r>
      <rPr>
        <sz val="11"/>
        <color theme="1"/>
        <rFont val="세방고딕 Regular"/>
        <family val="3"/>
        <charset val="129"/>
      </rPr>
      <t xml:space="preserve">초과사용으로 교체 권유
</t>
    </r>
    <phoneticPr fontId="19" type="noConversion"/>
  </si>
  <si>
    <r>
      <t>1. BS차원에서 점검 진행
2. 내부저항 및 충전전압 : 이상없음
  →4.73~5.11m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 13.22V/EA
3. 단자조임 이상없음
4. 권장사용시간(3</t>
    </r>
    <r>
      <rPr>
        <sz val="11"/>
        <color theme="1"/>
        <rFont val="Gulim"/>
        <family val="3"/>
        <charset val="129"/>
      </rPr>
      <t>年)</t>
    </r>
    <r>
      <rPr>
        <sz val="11"/>
        <color theme="1"/>
        <rFont val="세방고딕 Regular"/>
        <family val="3"/>
        <charset val="129"/>
      </rPr>
      <t xml:space="preserve">초과 사용하여 교체 권유
</t>
    </r>
    <phoneticPr fontId="19" type="noConversion"/>
  </si>
  <si>
    <t>2023.03.04</t>
    <phoneticPr fontId="19" type="noConversion"/>
  </si>
  <si>
    <r>
      <t>1. BS차원에서 점검 진행
2. 내부저항: 이상없음
  →2.20~2.26m</t>
    </r>
    <r>
      <rPr>
        <sz val="11"/>
        <color theme="1"/>
        <rFont val="Calibri"/>
        <family val="3"/>
        <charset val="161"/>
      </rPr>
      <t xml:space="preserve">Ω
3. </t>
    </r>
    <r>
      <rPr>
        <sz val="11"/>
        <color theme="1"/>
        <rFont val="세방고딕 Regular"/>
        <family val="3"/>
        <charset val="129"/>
      </rPr>
      <t xml:space="preserve">부동충전전압 : 13.33V/EA로 높다고 판단
  →13.1~13.2V/EA 로 전압 강하 권고(25℃ 기준)
4. 단자조임 이상없음
5.정상운영
</t>
    </r>
    <phoneticPr fontId="19" type="noConversion"/>
  </si>
  <si>
    <r>
      <t>24년 점검 평균값(m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</si>
</sst>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Gulim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77" fontId="20" fillId="0" borderId="14" xfId="42" applyNumberFormat="1" applyFont="1" applyFill="1" applyBorder="1" applyAlignment="1">
      <alignment horizontal="center" vertical="center"/>
    </xf>
    <xf numFmtId="177" fontId="20" fillId="0" borderId="16" xfId="42" applyNumberFormat="1" applyFont="1" applyFill="1" applyBorder="1" applyAlignment="1">
      <alignment horizontal="center" vertical="center"/>
    </xf>
    <xf numFmtId="176" fontId="20" fillId="0" borderId="10" xfId="42" quotePrefix="1" applyNumberFormat="1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4" Type="http://schemas.openxmlformats.org/officeDocument/2006/relationships/image" Target="../media/image8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g"/><Relationship Id="rId2" Type="http://schemas.openxmlformats.org/officeDocument/2006/relationships/image" Target="../media/image9.jp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16</xdr:row>
      <xdr:rowOff>2045317</xdr:rowOff>
    </xdr:from>
    <xdr:to>
      <xdr:col>2</xdr:col>
      <xdr:colOff>540317</xdr:colOff>
      <xdr:row>16</xdr:row>
      <xdr:rowOff>2381494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05704" y="754124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7</xdr:col>
      <xdr:colOff>1156335</xdr:colOff>
      <xdr:row>15</xdr:row>
      <xdr:rowOff>1789044</xdr:rowOff>
    </xdr:from>
    <xdr:to>
      <xdr:col>8</xdr:col>
      <xdr:colOff>1774550</xdr:colOff>
      <xdr:row>16</xdr:row>
      <xdr:rowOff>2038184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2952FAE-D21F-48C7-BCBD-3B96D3C16C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838" r="30321"/>
        <a:stretch/>
      </xdr:blipFill>
      <xdr:spPr>
        <a:xfrm rot="5400000">
          <a:off x="7940497" y="5523795"/>
          <a:ext cx="2046466" cy="2064441"/>
        </a:xfrm>
        <a:prstGeom prst="rect">
          <a:avLst/>
        </a:prstGeom>
      </xdr:spPr>
    </xdr:pic>
    <xdr:clientData/>
  </xdr:twoCellAnchor>
  <xdr:twoCellAnchor editAs="oneCell">
    <xdr:from>
      <xdr:col>2</xdr:col>
      <xdr:colOff>825282</xdr:colOff>
      <xdr:row>16</xdr:row>
      <xdr:rowOff>253</xdr:rowOff>
    </xdr:from>
    <xdr:to>
      <xdr:col>4</xdr:col>
      <xdr:colOff>687456</xdr:colOff>
      <xdr:row>16</xdr:row>
      <xdr:rowOff>2113392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6A52172-9A91-44AD-B491-2F6E05F4DCC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7522"/>
        <a:stretch/>
      </xdr:blipFill>
      <xdr:spPr>
        <a:xfrm rot="5400000">
          <a:off x="2785071" y="5660464"/>
          <a:ext cx="2113139" cy="187484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</xdr:row>
      <xdr:rowOff>1325</xdr:rowOff>
    </xdr:from>
    <xdr:to>
      <xdr:col>2</xdr:col>
      <xdr:colOff>820477</xdr:colOff>
      <xdr:row>16</xdr:row>
      <xdr:rowOff>1710690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E109A1A7-D621-402F-A239-7C948F0F4A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244" t="42187" r="27987" b="42297"/>
        <a:stretch/>
      </xdr:blipFill>
      <xdr:spPr>
        <a:xfrm>
          <a:off x="1133061" y="5580490"/>
          <a:ext cx="1760387" cy="1709365"/>
        </a:xfrm>
        <a:prstGeom prst="rect">
          <a:avLst/>
        </a:prstGeom>
      </xdr:spPr>
    </xdr:pic>
    <xdr:clientData/>
  </xdr:twoCellAnchor>
  <xdr:twoCellAnchor editAs="oneCell">
    <xdr:from>
      <xdr:col>6</xdr:col>
      <xdr:colOff>41917</xdr:colOff>
      <xdr:row>16</xdr:row>
      <xdr:rowOff>10359</xdr:rowOff>
    </xdr:from>
    <xdr:to>
      <xdr:col>7</xdr:col>
      <xdr:colOff>1163873</xdr:colOff>
      <xdr:row>16</xdr:row>
      <xdr:rowOff>2042077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F8C69B0B-7719-45F9-A30A-D78952372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929319" y="5594370"/>
          <a:ext cx="2041243" cy="1955352"/>
        </a:xfrm>
        <a:prstGeom prst="rect">
          <a:avLst/>
        </a:prstGeom>
      </xdr:spPr>
    </xdr:pic>
    <xdr:clientData/>
  </xdr:twoCellAnchor>
  <xdr:twoCellAnchor>
    <xdr:from>
      <xdr:col>6</xdr:col>
      <xdr:colOff>675861</xdr:colOff>
      <xdr:row>16</xdr:row>
      <xdr:rowOff>2093844</xdr:rowOff>
    </xdr:from>
    <xdr:to>
      <xdr:col>7</xdr:col>
      <xdr:colOff>943340</xdr:colOff>
      <xdr:row>16</xdr:row>
      <xdr:rowOff>2430021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16362A6-C94B-4B66-81A4-FB7D560D2E1B}"/>
            </a:ext>
          </a:extLst>
        </xdr:cNvPr>
        <xdr:cNvSpPr txBox="1"/>
      </xdr:nvSpPr>
      <xdr:spPr>
        <a:xfrm>
          <a:off x="6606209" y="7673009"/>
          <a:ext cx="1115618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인디게이터 상태</a:t>
          </a:r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397077</xdr:colOff>
      <xdr:row>16</xdr:row>
      <xdr:rowOff>1738860</xdr:rowOff>
    </xdr:from>
    <xdr:to>
      <xdr:col>2</xdr:col>
      <xdr:colOff>565165</xdr:colOff>
      <xdr:row>16</xdr:row>
      <xdr:rowOff>2075037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1531794" y="7197099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695910</xdr:colOff>
      <xdr:row>16</xdr:row>
      <xdr:rowOff>135100</xdr:rowOff>
    </xdr:from>
    <xdr:to>
      <xdr:col>4</xdr:col>
      <xdr:colOff>703636</xdr:colOff>
      <xdr:row>16</xdr:row>
      <xdr:rowOff>2073224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C745C6B-7657-48B7-9A12-19FFC8EB48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925" t="6181" r="12305"/>
        <a:stretch/>
      </xdr:blipFill>
      <xdr:spPr>
        <a:xfrm rot="5400000">
          <a:off x="3045660" y="5670393"/>
          <a:ext cx="1930504" cy="201824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</xdr:row>
      <xdr:rowOff>145271</xdr:rowOff>
    </xdr:from>
    <xdr:to>
      <xdr:col>2</xdr:col>
      <xdr:colOff>684107</xdr:colOff>
      <xdr:row>16</xdr:row>
      <xdr:rowOff>1692220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D6406C1-F97E-454B-8565-7C09505B0CE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996" t="47686" r="36531" b="36202"/>
        <a:stretch/>
      </xdr:blipFill>
      <xdr:spPr>
        <a:xfrm rot="10800000">
          <a:off x="1133061" y="5724436"/>
          <a:ext cx="1856924" cy="1539329"/>
        </a:xfrm>
        <a:prstGeom prst="rect">
          <a:avLst/>
        </a:prstGeom>
      </xdr:spPr>
    </xdr:pic>
    <xdr:clientData/>
  </xdr:twoCellAnchor>
  <xdr:twoCellAnchor editAs="oneCell">
    <xdr:from>
      <xdr:col>5</xdr:col>
      <xdr:colOff>1087925</xdr:colOff>
      <xdr:row>16</xdr:row>
      <xdr:rowOff>124904</xdr:rowOff>
    </xdr:from>
    <xdr:to>
      <xdr:col>7</xdr:col>
      <xdr:colOff>898085</xdr:colOff>
      <xdr:row>16</xdr:row>
      <xdr:rowOff>2038765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43C1BE7-46E5-4E47-83FA-B0043A8DC2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065358" y="5775714"/>
          <a:ext cx="1904336" cy="1761046"/>
        </a:xfrm>
        <a:prstGeom prst="rect">
          <a:avLst/>
        </a:prstGeom>
      </xdr:spPr>
    </xdr:pic>
    <xdr:clientData/>
  </xdr:twoCellAnchor>
  <xdr:twoCellAnchor editAs="oneCell">
    <xdr:from>
      <xdr:col>7</xdr:col>
      <xdr:colOff>935026</xdr:colOff>
      <xdr:row>16</xdr:row>
      <xdr:rowOff>0</xdr:rowOff>
    </xdr:from>
    <xdr:to>
      <xdr:col>8</xdr:col>
      <xdr:colOff>1735623</xdr:colOff>
      <xdr:row>16</xdr:row>
      <xdr:rowOff>2038765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74AA485-1F6E-44D8-90E7-F4F3507348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738" t="-4907" r="566" b="34330"/>
        <a:stretch/>
      </xdr:blipFill>
      <xdr:spPr>
        <a:xfrm>
          <a:off x="7938800" y="5579165"/>
          <a:ext cx="2240115" cy="20292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327503</xdr:colOff>
      <xdr:row>11</xdr:row>
      <xdr:rowOff>1939300</xdr:rowOff>
    </xdr:from>
    <xdr:to>
      <xdr:col>2</xdr:col>
      <xdr:colOff>495591</xdr:colOff>
      <xdr:row>11</xdr:row>
      <xdr:rowOff>2275477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60564" y="6425161"/>
          <a:ext cx="13409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5</xdr:col>
      <xdr:colOff>1103907</xdr:colOff>
      <xdr:row>11</xdr:row>
      <xdr:rowOff>10191</xdr:rowOff>
    </xdr:from>
    <xdr:to>
      <xdr:col>7</xdr:col>
      <xdr:colOff>1241546</xdr:colOff>
      <xdr:row>11</xdr:row>
      <xdr:rowOff>2036283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E795074-380E-40DC-B9A3-5CF0DE5661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918" t="20049" r="17301" b="5977"/>
        <a:stretch/>
      </xdr:blipFill>
      <xdr:spPr>
        <a:xfrm rot="5400000">
          <a:off x="6187059" y="4461978"/>
          <a:ext cx="2033712" cy="2101860"/>
        </a:xfrm>
        <a:prstGeom prst="rect">
          <a:avLst/>
        </a:prstGeom>
      </xdr:spPr>
    </xdr:pic>
    <xdr:clientData/>
  </xdr:twoCellAnchor>
  <xdr:twoCellAnchor editAs="oneCell">
    <xdr:from>
      <xdr:col>2</xdr:col>
      <xdr:colOff>1053301</xdr:colOff>
      <xdr:row>11</xdr:row>
      <xdr:rowOff>10854</xdr:rowOff>
    </xdr:from>
    <xdr:to>
      <xdr:col>4</xdr:col>
      <xdr:colOff>705016</xdr:colOff>
      <xdr:row>11</xdr:row>
      <xdr:rowOff>2435096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2E66776-29AB-4DE2-BBFE-8048697BF43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518" t="11368" r="5695" b="4091"/>
        <a:stretch/>
      </xdr:blipFill>
      <xdr:spPr>
        <a:xfrm rot="5400000">
          <a:off x="2974366" y="4881528"/>
          <a:ext cx="2424242" cy="165461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2</xdr:col>
      <xdr:colOff>1045681</xdr:colOff>
      <xdr:row>11</xdr:row>
      <xdr:rowOff>1884627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1929AF88-EFF1-42F0-A5CC-C5A3C975A4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462" t="41731" r="33440" b="43361"/>
        <a:stretch/>
      </xdr:blipFill>
      <xdr:spPr>
        <a:xfrm rot="10800000">
          <a:off x="1133061" y="4485861"/>
          <a:ext cx="2226118" cy="18846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1"/>
  <sheetViews>
    <sheetView zoomScale="115" zoomScaleNormal="115" workbookViewId="0">
      <selection activeCell="H4" sqref="H4:H12"/>
    </sheetView>
  </sheetViews>
  <sheetFormatPr defaultColWidth="9" defaultRowHeight="15"/>
  <cols>
    <col min="1" max="1" width="14.8984375" style="7" customWidth="1"/>
    <col min="2" max="2" width="12.3984375" style="7" bestFit="1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8.796875" style="9" bestFit="1" customWidth="1"/>
    <col min="9" max="9" width="25.59765625" style="7" customWidth="1"/>
    <col min="10" max="16384" width="9" style="7"/>
  </cols>
  <sheetData>
    <row r="1" spans="1:11" ht="15.6" thickBot="1"/>
    <row r="2" spans="1:11" ht="45.6" customHeight="1" thickBot="1">
      <c r="A2" s="29" t="s">
        <v>0</v>
      </c>
      <c r="B2" s="29" t="s">
        <v>19</v>
      </c>
      <c r="C2" s="29" t="s">
        <v>1</v>
      </c>
      <c r="D2" s="37" t="s">
        <v>29</v>
      </c>
      <c r="E2" s="38"/>
      <c r="F2" s="10" t="s">
        <v>5</v>
      </c>
      <c r="G2" s="14" t="s">
        <v>18</v>
      </c>
      <c r="H2" s="29" t="s">
        <v>6</v>
      </c>
      <c r="I2" s="10">
        <v>9</v>
      </c>
      <c r="J2"/>
      <c r="K2"/>
    </row>
    <row r="3" spans="1:11" ht="30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26</v>
      </c>
      <c r="G3" s="12" t="s">
        <v>8</v>
      </c>
      <c r="H3" s="48" t="s">
        <v>36</v>
      </c>
      <c r="I3" s="17" t="s">
        <v>13</v>
      </c>
      <c r="J3"/>
      <c r="K3"/>
    </row>
    <row r="4" spans="1:11" ht="17.399999999999999">
      <c r="A4" s="22">
        <v>45859</v>
      </c>
      <c r="B4" s="28" t="s">
        <v>27</v>
      </c>
      <c r="C4" s="28" t="s">
        <v>24</v>
      </c>
      <c r="D4" s="2">
        <v>1</v>
      </c>
      <c r="E4" s="11">
        <v>13.19</v>
      </c>
      <c r="F4" s="23">
        <v>3.12</v>
      </c>
      <c r="G4" s="24">
        <v>28</v>
      </c>
      <c r="H4" s="25">
        <v>2.93</v>
      </c>
      <c r="I4" s="26">
        <f>F4/H4</f>
        <v>1.0648464163822526</v>
      </c>
      <c r="J4"/>
      <c r="K4"/>
    </row>
    <row r="5" spans="1:11" ht="17.399999999999999">
      <c r="A5" s="22">
        <v>45859</v>
      </c>
      <c r="B5" s="28" t="s">
        <v>27</v>
      </c>
      <c r="C5" s="28" t="s">
        <v>24</v>
      </c>
      <c r="D5" s="2">
        <v>2</v>
      </c>
      <c r="E5" s="11">
        <v>13.21</v>
      </c>
      <c r="F5" s="23">
        <v>3.11</v>
      </c>
      <c r="G5" s="24">
        <v>28</v>
      </c>
      <c r="H5" s="25">
        <v>2.93</v>
      </c>
      <c r="I5" s="26">
        <f t="shared" ref="I5:I12" si="0">F5/H5</f>
        <v>1.0614334470989759</v>
      </c>
      <c r="J5"/>
      <c r="K5"/>
    </row>
    <row r="6" spans="1:11" ht="17.399999999999999">
      <c r="A6" s="22">
        <v>45859</v>
      </c>
      <c r="B6" s="28" t="s">
        <v>27</v>
      </c>
      <c r="C6" s="28" t="s">
        <v>24</v>
      </c>
      <c r="D6" s="2">
        <v>3</v>
      </c>
      <c r="E6" s="11">
        <v>13.23</v>
      </c>
      <c r="F6" s="23">
        <v>3.06</v>
      </c>
      <c r="G6" s="24">
        <v>28</v>
      </c>
      <c r="H6" s="25">
        <v>2.93</v>
      </c>
      <c r="I6" s="26">
        <f t="shared" si="0"/>
        <v>1.0443686006825939</v>
      </c>
      <c r="J6"/>
      <c r="K6"/>
    </row>
    <row r="7" spans="1:11" ht="17.399999999999999">
      <c r="A7" s="22">
        <v>45859</v>
      </c>
      <c r="B7" s="28" t="s">
        <v>27</v>
      </c>
      <c r="C7" s="28" t="s">
        <v>24</v>
      </c>
      <c r="D7" s="2">
        <v>4</v>
      </c>
      <c r="E7" s="11">
        <v>13.22</v>
      </c>
      <c r="F7" s="23">
        <v>3.05</v>
      </c>
      <c r="G7" s="24">
        <v>28</v>
      </c>
      <c r="H7" s="25">
        <v>2.93</v>
      </c>
      <c r="I7" s="26">
        <f t="shared" si="0"/>
        <v>1.0409556313993173</v>
      </c>
      <c r="J7"/>
      <c r="K7"/>
    </row>
    <row r="8" spans="1:11" ht="17.399999999999999">
      <c r="A8" s="22">
        <v>45859</v>
      </c>
      <c r="B8" s="28" t="s">
        <v>27</v>
      </c>
      <c r="C8" s="28" t="s">
        <v>24</v>
      </c>
      <c r="D8" s="2">
        <v>5</v>
      </c>
      <c r="E8" s="46" t="s">
        <v>31</v>
      </c>
      <c r="F8" s="47"/>
      <c r="G8" s="24">
        <v>28</v>
      </c>
      <c r="H8" s="25">
        <v>2.93</v>
      </c>
      <c r="I8" s="26">
        <f t="shared" si="0"/>
        <v>0</v>
      </c>
      <c r="J8"/>
      <c r="K8"/>
    </row>
    <row r="9" spans="1:11" ht="17.399999999999999">
      <c r="A9" s="22">
        <v>45859</v>
      </c>
      <c r="B9" s="28" t="s">
        <v>27</v>
      </c>
      <c r="C9" s="28" t="s">
        <v>24</v>
      </c>
      <c r="D9" s="2">
        <v>6</v>
      </c>
      <c r="E9" s="46" t="s">
        <v>31</v>
      </c>
      <c r="F9" s="47"/>
      <c r="G9" s="24">
        <v>28</v>
      </c>
      <c r="H9" s="25">
        <v>2.93</v>
      </c>
      <c r="I9" s="26">
        <f t="shared" si="0"/>
        <v>0</v>
      </c>
      <c r="J9"/>
      <c r="K9"/>
    </row>
    <row r="10" spans="1:11" ht="17.399999999999999">
      <c r="A10" s="22">
        <v>45859</v>
      </c>
      <c r="B10" s="28" t="s">
        <v>27</v>
      </c>
      <c r="C10" s="28" t="s">
        <v>24</v>
      </c>
      <c r="D10" s="2">
        <v>7</v>
      </c>
      <c r="E10" s="11">
        <v>13.18</v>
      </c>
      <c r="F10" s="23">
        <v>3.11</v>
      </c>
      <c r="G10" s="24">
        <v>28</v>
      </c>
      <c r="H10" s="25">
        <v>2.93</v>
      </c>
      <c r="I10" s="26">
        <f t="shared" si="0"/>
        <v>1.0614334470989759</v>
      </c>
      <c r="J10"/>
      <c r="K10"/>
    </row>
    <row r="11" spans="1:11" ht="17.399999999999999">
      <c r="A11" s="22">
        <v>45859</v>
      </c>
      <c r="B11" s="28" t="s">
        <v>27</v>
      </c>
      <c r="C11" s="28" t="s">
        <v>24</v>
      </c>
      <c r="D11" s="2">
        <v>8</v>
      </c>
      <c r="E11" s="11">
        <v>13.18</v>
      </c>
      <c r="F11" s="23">
        <v>3.09</v>
      </c>
      <c r="G11" s="24">
        <v>28</v>
      </c>
      <c r="H11" s="25">
        <v>2.93</v>
      </c>
      <c r="I11" s="26">
        <f t="shared" si="0"/>
        <v>1.0546075085324231</v>
      </c>
      <c r="J11"/>
      <c r="K11"/>
    </row>
    <row r="12" spans="1:11" ht="17.399999999999999">
      <c r="A12" s="22">
        <v>45859</v>
      </c>
      <c r="B12" s="28" t="s">
        <v>27</v>
      </c>
      <c r="C12" s="28" t="s">
        <v>24</v>
      </c>
      <c r="D12" s="2">
        <v>9</v>
      </c>
      <c r="E12" s="30">
        <v>13.16</v>
      </c>
      <c r="F12" s="31">
        <v>3.17</v>
      </c>
      <c r="G12" s="24">
        <v>28</v>
      </c>
      <c r="H12" s="25">
        <v>2.93</v>
      </c>
      <c r="I12" s="26">
        <f t="shared" si="0"/>
        <v>1.0819112627986347</v>
      </c>
      <c r="J12"/>
      <c r="K12"/>
    </row>
    <row r="13" spans="1:11" ht="17.399999999999999">
      <c r="A13" s="39" t="s">
        <v>14</v>
      </c>
      <c r="B13" s="40"/>
      <c r="C13" s="40"/>
      <c r="D13" s="41"/>
      <c r="E13" s="19">
        <f>AVERAGE(E4:E12)</f>
        <v>13.195714285714287</v>
      </c>
      <c r="F13" s="19">
        <f>AVERAGE(F4:F12)</f>
        <v>3.1014285714285714</v>
      </c>
      <c r="G13" s="21"/>
      <c r="H13" s="21"/>
      <c r="I13" s="20">
        <f>AVERAGE(I4:I12)</f>
        <v>0.82328403488813029</v>
      </c>
      <c r="J13"/>
      <c r="K13"/>
    </row>
    <row r="14" spans="1:11" ht="17.399999999999999">
      <c r="A14" s="42" t="s">
        <v>15</v>
      </c>
      <c r="B14" s="43"/>
      <c r="C14" s="43"/>
      <c r="D14" s="44"/>
      <c r="E14" s="4">
        <f>MAX(E4:E12)</f>
        <v>13.23</v>
      </c>
      <c r="F14" s="4">
        <f>MAX(F4:F12)</f>
        <v>3.17</v>
      </c>
      <c r="G14" s="5"/>
      <c r="H14" s="6"/>
      <c r="I14" s="15">
        <f>MAX(I4:I12)</f>
        <v>1.0819112627986347</v>
      </c>
      <c r="J14"/>
      <c r="K14"/>
    </row>
    <row r="15" spans="1:11" ht="17.399999999999999">
      <c r="A15" s="42" t="s">
        <v>16</v>
      </c>
      <c r="B15" s="43"/>
      <c r="C15" s="43"/>
      <c r="D15" s="44"/>
      <c r="E15" s="4">
        <f>MIN(E4:E12)</f>
        <v>13.16</v>
      </c>
      <c r="F15" s="4">
        <f>MIN(F4:F12)</f>
        <v>3.05</v>
      </c>
      <c r="G15" s="5"/>
      <c r="H15" s="6"/>
      <c r="I15" s="15">
        <f>MIN(I4:I12)</f>
        <v>0</v>
      </c>
      <c r="J15"/>
      <c r="K15"/>
    </row>
    <row r="16" spans="1:11" ht="141.75" customHeight="1">
      <c r="A16" s="1" t="s">
        <v>9</v>
      </c>
      <c r="B16" s="45" t="s">
        <v>32</v>
      </c>
      <c r="C16" s="33"/>
      <c r="D16" s="33"/>
      <c r="E16" s="34"/>
      <c r="F16" s="3" t="s">
        <v>10</v>
      </c>
      <c r="G16" s="33"/>
      <c r="H16" s="33"/>
      <c r="I16" s="34"/>
      <c r="J16"/>
      <c r="K16"/>
    </row>
    <row r="17" spans="1:10" ht="195.75" customHeight="1">
      <c r="A17" s="3" t="s">
        <v>11</v>
      </c>
      <c r="B17" s="32"/>
      <c r="C17" s="33"/>
      <c r="D17" s="33"/>
      <c r="E17" s="34"/>
      <c r="F17" s="3"/>
      <c r="G17" s="35"/>
      <c r="H17" s="35"/>
      <c r="I17" s="36"/>
      <c r="J17"/>
    </row>
    <row r="18" spans="1:10">
      <c r="H18" s="13"/>
    </row>
    <row r="19" spans="1:10">
      <c r="H19" s="13"/>
    </row>
    <row r="20" spans="1:10">
      <c r="H20" s="13"/>
    </row>
    <row r="21" spans="1:10">
      <c r="H21" s="13"/>
    </row>
  </sheetData>
  <autoFilter ref="A3:I12" xr:uid="{00000000-0009-0000-0000-000000000000}"/>
  <mergeCells count="10">
    <mergeCell ref="B17:E17"/>
    <mergeCell ref="G17:I17"/>
    <mergeCell ref="D2:E2"/>
    <mergeCell ref="A13:D13"/>
    <mergeCell ref="A14:D14"/>
    <mergeCell ref="A15:D15"/>
    <mergeCell ref="B16:E16"/>
    <mergeCell ref="G16:I16"/>
    <mergeCell ref="E8:F8"/>
    <mergeCell ref="E9:F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zoomScale="115" zoomScaleNormal="115" workbookViewId="0">
      <selection activeCell="H4" sqref="H4:H12"/>
    </sheetView>
  </sheetViews>
  <sheetFormatPr defaultColWidth="9" defaultRowHeight="15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8.796875" style="9" bestFit="1" customWidth="1"/>
    <col min="9" max="9" width="25.59765625" style="7" customWidth="1"/>
    <col min="10" max="16384" width="9" style="7"/>
  </cols>
  <sheetData>
    <row r="1" spans="1:11" ht="15.6" thickBot="1"/>
    <row r="2" spans="1:11" ht="45.6" customHeight="1" thickBot="1">
      <c r="A2" s="18" t="s">
        <v>0</v>
      </c>
      <c r="B2" s="18" t="s">
        <v>28</v>
      </c>
      <c r="C2" s="18" t="s">
        <v>1</v>
      </c>
      <c r="D2" s="37" t="s">
        <v>30</v>
      </c>
      <c r="E2" s="38"/>
      <c r="F2" s="10" t="s">
        <v>5</v>
      </c>
      <c r="G2" s="14" t="s">
        <v>18</v>
      </c>
      <c r="H2" s="18" t="s">
        <v>6</v>
      </c>
      <c r="I2" s="10">
        <v>9</v>
      </c>
      <c r="J2"/>
      <c r="K2"/>
    </row>
    <row r="3" spans="1:11" ht="30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25</v>
      </c>
      <c r="G3" s="12" t="s">
        <v>8</v>
      </c>
      <c r="H3" s="48" t="s">
        <v>36</v>
      </c>
      <c r="I3" s="17" t="s">
        <v>13</v>
      </c>
      <c r="J3"/>
      <c r="K3"/>
    </row>
    <row r="4" spans="1:11" ht="17.399999999999999">
      <c r="A4" s="22">
        <v>45859</v>
      </c>
      <c r="B4" s="28" t="s">
        <v>27</v>
      </c>
      <c r="C4" s="28" t="s">
        <v>23</v>
      </c>
      <c r="D4" s="2">
        <v>1</v>
      </c>
      <c r="E4" s="11">
        <v>13.24</v>
      </c>
      <c r="F4" s="23">
        <v>4.93</v>
      </c>
      <c r="G4" s="24">
        <v>28</v>
      </c>
      <c r="H4" s="25">
        <v>4.3600000000000003</v>
      </c>
      <c r="I4" s="26">
        <f>F4/H4</f>
        <v>1.1307339449541283</v>
      </c>
      <c r="J4"/>
      <c r="K4"/>
    </row>
    <row r="5" spans="1:11" ht="17.399999999999999">
      <c r="A5" s="22">
        <v>45859</v>
      </c>
      <c r="B5" s="28" t="s">
        <v>27</v>
      </c>
      <c r="C5" s="28" t="s">
        <v>21</v>
      </c>
      <c r="D5" s="2">
        <v>2</v>
      </c>
      <c r="E5" s="11">
        <v>13.23</v>
      </c>
      <c r="F5" s="23">
        <v>4.7300000000000004</v>
      </c>
      <c r="G5" s="24">
        <v>28</v>
      </c>
      <c r="H5" s="25">
        <v>4.3600000000000003</v>
      </c>
      <c r="I5" s="26">
        <f t="shared" ref="I5:I12" si="0">F5/H5</f>
        <v>1.084862385321101</v>
      </c>
      <c r="J5"/>
      <c r="K5"/>
    </row>
    <row r="6" spans="1:11" ht="17.399999999999999">
      <c r="A6" s="22">
        <v>45859</v>
      </c>
      <c r="B6" s="28" t="s">
        <v>27</v>
      </c>
      <c r="C6" s="28" t="s">
        <v>21</v>
      </c>
      <c r="D6" s="2">
        <v>3</v>
      </c>
      <c r="E6" s="11">
        <v>13.24</v>
      </c>
      <c r="F6" s="23">
        <v>4.7699999999999996</v>
      </c>
      <c r="G6" s="24">
        <v>28</v>
      </c>
      <c r="H6" s="25">
        <v>4.3600000000000003</v>
      </c>
      <c r="I6" s="26">
        <f t="shared" si="0"/>
        <v>1.0940366972477062</v>
      </c>
      <c r="J6"/>
      <c r="K6"/>
    </row>
    <row r="7" spans="1:11" ht="17.399999999999999">
      <c r="A7" s="22">
        <v>45859</v>
      </c>
      <c r="B7" s="28" t="s">
        <v>27</v>
      </c>
      <c r="C7" s="28" t="s">
        <v>21</v>
      </c>
      <c r="D7" s="2">
        <v>4</v>
      </c>
      <c r="E7" s="11">
        <v>13.24</v>
      </c>
      <c r="F7" s="23">
        <v>4.83</v>
      </c>
      <c r="G7" s="24">
        <v>28</v>
      </c>
      <c r="H7" s="25">
        <v>4.3600000000000003</v>
      </c>
      <c r="I7" s="26">
        <f t="shared" si="0"/>
        <v>1.1077981651376145</v>
      </c>
      <c r="J7"/>
      <c r="K7"/>
    </row>
    <row r="8" spans="1:11" ht="17.399999999999999">
      <c r="A8" s="22">
        <v>45859</v>
      </c>
      <c r="B8" s="28" t="s">
        <v>27</v>
      </c>
      <c r="C8" s="28" t="s">
        <v>21</v>
      </c>
      <c r="D8" s="2">
        <v>5</v>
      </c>
      <c r="E8" s="11">
        <v>13.23</v>
      </c>
      <c r="F8" s="23">
        <v>4.78</v>
      </c>
      <c r="G8" s="24">
        <v>28</v>
      </c>
      <c r="H8" s="25">
        <v>4.3600000000000003</v>
      </c>
      <c r="I8" s="26">
        <f t="shared" si="0"/>
        <v>1.0963302752293578</v>
      </c>
      <c r="J8"/>
      <c r="K8"/>
    </row>
    <row r="9" spans="1:11" ht="17.399999999999999">
      <c r="A9" s="22">
        <v>45859</v>
      </c>
      <c r="B9" s="28" t="s">
        <v>27</v>
      </c>
      <c r="C9" s="28" t="s">
        <v>21</v>
      </c>
      <c r="D9" s="2">
        <v>6</v>
      </c>
      <c r="E9" s="11">
        <v>13.25</v>
      </c>
      <c r="F9" s="23">
        <v>4.78</v>
      </c>
      <c r="G9" s="24">
        <v>28</v>
      </c>
      <c r="H9" s="25">
        <v>4.3600000000000003</v>
      </c>
      <c r="I9" s="26">
        <f t="shared" si="0"/>
        <v>1.0963302752293578</v>
      </c>
      <c r="J9"/>
      <c r="K9"/>
    </row>
    <row r="10" spans="1:11" ht="17.399999999999999">
      <c r="A10" s="22">
        <v>45859</v>
      </c>
      <c r="B10" s="28" t="s">
        <v>27</v>
      </c>
      <c r="C10" s="28" t="s">
        <v>21</v>
      </c>
      <c r="D10" s="2">
        <v>7</v>
      </c>
      <c r="E10" s="11">
        <v>13.18</v>
      </c>
      <c r="F10" s="23">
        <v>5.0199999999999996</v>
      </c>
      <c r="G10" s="24">
        <v>28</v>
      </c>
      <c r="H10" s="25">
        <v>4.3600000000000003</v>
      </c>
      <c r="I10" s="26">
        <f t="shared" si="0"/>
        <v>1.1513761467889907</v>
      </c>
      <c r="J10"/>
      <c r="K10"/>
    </row>
    <row r="11" spans="1:11" ht="17.399999999999999">
      <c r="A11" s="22">
        <v>45859</v>
      </c>
      <c r="B11" s="28" t="s">
        <v>27</v>
      </c>
      <c r="C11" s="28" t="s">
        <v>21</v>
      </c>
      <c r="D11" s="2">
        <v>8</v>
      </c>
      <c r="E11" s="11">
        <v>13.2</v>
      </c>
      <c r="F11" s="23">
        <v>5</v>
      </c>
      <c r="G11" s="24">
        <v>28</v>
      </c>
      <c r="H11" s="25">
        <v>4.3600000000000003</v>
      </c>
      <c r="I11" s="26">
        <f t="shared" si="0"/>
        <v>1.1467889908256881</v>
      </c>
      <c r="J11"/>
      <c r="K11"/>
    </row>
    <row r="12" spans="1:11" ht="17.399999999999999">
      <c r="A12" s="22">
        <v>45859</v>
      </c>
      <c r="B12" s="28" t="s">
        <v>27</v>
      </c>
      <c r="C12" s="28" t="s">
        <v>21</v>
      </c>
      <c r="D12" s="2">
        <v>9</v>
      </c>
      <c r="E12" s="11">
        <v>13.19</v>
      </c>
      <c r="F12" s="23">
        <v>5.1100000000000003</v>
      </c>
      <c r="G12" s="24">
        <v>28</v>
      </c>
      <c r="H12" s="25">
        <v>4.3600000000000003</v>
      </c>
      <c r="I12" s="26">
        <f t="shared" si="0"/>
        <v>1.1720183486238531</v>
      </c>
      <c r="J12"/>
      <c r="K12"/>
    </row>
    <row r="13" spans="1:11" ht="17.399999999999999">
      <c r="A13" s="39" t="s">
        <v>14</v>
      </c>
      <c r="B13" s="40"/>
      <c r="C13" s="40"/>
      <c r="D13" s="41"/>
      <c r="E13" s="19">
        <f>AVERAGE(E4:E12)</f>
        <v>13.222222222222223</v>
      </c>
      <c r="F13" s="19">
        <f>AVERAGE(F4:F12)</f>
        <v>4.8833333333333337</v>
      </c>
      <c r="G13" s="24"/>
      <c r="H13" s="21"/>
      <c r="I13" s="20">
        <f>AVERAGE(I4:I12)</f>
        <v>1.1200305810397553</v>
      </c>
      <c r="J13"/>
      <c r="K13"/>
    </row>
    <row r="14" spans="1:11" ht="17.399999999999999">
      <c r="A14" s="42" t="s">
        <v>15</v>
      </c>
      <c r="B14" s="43"/>
      <c r="C14" s="43"/>
      <c r="D14" s="44"/>
      <c r="E14" s="4">
        <f>MAX(E4:E12)</f>
        <v>13.25</v>
      </c>
      <c r="F14" s="4">
        <f>MAX(F4:F12)</f>
        <v>5.1100000000000003</v>
      </c>
      <c r="G14" s="5"/>
      <c r="H14" s="6"/>
      <c r="I14" s="15">
        <f>MAX(I4:I12)</f>
        <v>1.1720183486238531</v>
      </c>
      <c r="J14"/>
      <c r="K14"/>
    </row>
    <row r="15" spans="1:11" ht="17.399999999999999">
      <c r="A15" s="42" t="s">
        <v>16</v>
      </c>
      <c r="B15" s="43"/>
      <c r="C15" s="43"/>
      <c r="D15" s="44"/>
      <c r="E15" s="4">
        <f>MIN(E4:E12)</f>
        <v>13.18</v>
      </c>
      <c r="F15" s="4">
        <f>MIN(F4:F12)</f>
        <v>4.7300000000000004</v>
      </c>
      <c r="G15" s="5"/>
      <c r="H15" s="6"/>
      <c r="I15" s="15">
        <f>MIN(I4:I12)</f>
        <v>1.084862385321101</v>
      </c>
      <c r="J15"/>
      <c r="K15"/>
    </row>
    <row r="16" spans="1:11" ht="141.75" customHeight="1">
      <c r="A16" s="1" t="s">
        <v>9</v>
      </c>
      <c r="B16" s="45" t="s">
        <v>33</v>
      </c>
      <c r="C16" s="33"/>
      <c r="D16" s="33"/>
      <c r="E16" s="34"/>
      <c r="F16" s="3" t="s">
        <v>10</v>
      </c>
      <c r="G16" s="33"/>
      <c r="H16" s="33"/>
      <c r="I16" s="34"/>
      <c r="J16"/>
      <c r="K16"/>
    </row>
    <row r="17" spans="1:10" ht="195.75" customHeight="1">
      <c r="A17" s="3" t="s">
        <v>11</v>
      </c>
      <c r="B17" s="32"/>
      <c r="C17" s="33"/>
      <c r="D17" s="33"/>
      <c r="E17" s="34"/>
      <c r="F17" s="3"/>
      <c r="G17" s="35"/>
      <c r="H17" s="35"/>
      <c r="I17" s="36"/>
      <c r="J17"/>
    </row>
    <row r="18" spans="1:10">
      <c r="H18" s="13"/>
    </row>
    <row r="19" spans="1:10">
      <c r="H19" s="13"/>
    </row>
    <row r="20" spans="1:10">
      <c r="H20" s="13"/>
    </row>
    <row r="21" spans="1:10">
      <c r="H21" s="13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tabSelected="1" zoomScale="115" zoomScaleNormal="115" workbookViewId="0">
      <selection activeCell="G11" sqref="G11:I11"/>
    </sheetView>
  </sheetViews>
  <sheetFormatPr defaultColWidth="9" defaultRowHeight="15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8.796875" style="9" bestFit="1" customWidth="1"/>
    <col min="9" max="9" width="20.19921875" style="7" customWidth="1"/>
    <col min="10" max="16384" width="9" style="7"/>
  </cols>
  <sheetData>
    <row r="1" spans="1:11" ht="15.6" thickBot="1"/>
    <row r="2" spans="1:11" ht="45.6" customHeight="1" thickBot="1">
      <c r="A2" s="27" t="s">
        <v>0</v>
      </c>
      <c r="B2" s="27" t="s">
        <v>19</v>
      </c>
      <c r="C2" s="27" t="s">
        <v>1</v>
      </c>
      <c r="D2" s="37" t="s">
        <v>34</v>
      </c>
      <c r="E2" s="38"/>
      <c r="F2" s="10" t="s">
        <v>5</v>
      </c>
      <c r="G2" s="14" t="s">
        <v>20</v>
      </c>
      <c r="H2" s="27" t="s">
        <v>6</v>
      </c>
      <c r="I2" s="10">
        <v>4</v>
      </c>
      <c r="J2"/>
      <c r="K2"/>
    </row>
    <row r="3" spans="1:11" ht="30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48" t="s">
        <v>36</v>
      </c>
      <c r="I3" s="17" t="s">
        <v>13</v>
      </c>
      <c r="J3"/>
      <c r="K3"/>
    </row>
    <row r="4" spans="1:11" ht="17.399999999999999">
      <c r="A4" s="22">
        <v>45859</v>
      </c>
      <c r="B4" s="28" t="s">
        <v>27</v>
      </c>
      <c r="C4" s="28" t="s">
        <v>22</v>
      </c>
      <c r="D4" s="2">
        <v>1</v>
      </c>
      <c r="E4" s="11">
        <v>13.33</v>
      </c>
      <c r="F4" s="23">
        <v>2.2400000000000002</v>
      </c>
      <c r="G4" s="24">
        <v>28</v>
      </c>
      <c r="H4" s="25">
        <v>2.2400000000000002</v>
      </c>
      <c r="I4" s="26">
        <f>F4/H4</f>
        <v>1</v>
      </c>
      <c r="J4"/>
      <c r="K4"/>
    </row>
    <row r="5" spans="1:11" ht="17.399999999999999">
      <c r="A5" s="22">
        <v>45859</v>
      </c>
      <c r="B5" s="28" t="s">
        <v>27</v>
      </c>
      <c r="C5" s="28" t="s">
        <v>22</v>
      </c>
      <c r="D5" s="2">
        <v>2</v>
      </c>
      <c r="E5" s="11">
        <v>13.33</v>
      </c>
      <c r="F5" s="23">
        <v>2.2599999999999998</v>
      </c>
      <c r="G5" s="24">
        <v>28</v>
      </c>
      <c r="H5" s="25">
        <v>2.2400000000000002</v>
      </c>
      <c r="I5" s="26">
        <f t="shared" ref="I5:I7" si="0">F5/H5</f>
        <v>1.0089285714285712</v>
      </c>
      <c r="J5"/>
      <c r="K5"/>
    </row>
    <row r="6" spans="1:11" ht="17.399999999999999">
      <c r="A6" s="22">
        <v>45859</v>
      </c>
      <c r="B6" s="28" t="s">
        <v>27</v>
      </c>
      <c r="C6" s="28" t="s">
        <v>22</v>
      </c>
      <c r="D6" s="2">
        <v>3</v>
      </c>
      <c r="E6" s="11">
        <v>13.33</v>
      </c>
      <c r="F6" s="23">
        <v>2.2000000000000002</v>
      </c>
      <c r="G6" s="24">
        <v>28</v>
      </c>
      <c r="H6" s="25">
        <v>2.2400000000000002</v>
      </c>
      <c r="I6" s="26">
        <f t="shared" si="0"/>
        <v>0.9821428571428571</v>
      </c>
      <c r="J6"/>
      <c r="K6"/>
    </row>
    <row r="7" spans="1:11" ht="17.399999999999999">
      <c r="A7" s="22">
        <v>45859</v>
      </c>
      <c r="B7" s="28" t="s">
        <v>27</v>
      </c>
      <c r="C7" s="28" t="s">
        <v>22</v>
      </c>
      <c r="D7" s="2">
        <v>4</v>
      </c>
      <c r="E7" s="11">
        <v>13.33</v>
      </c>
      <c r="F7" s="23">
        <v>2.23</v>
      </c>
      <c r="G7" s="24">
        <v>28</v>
      </c>
      <c r="H7" s="25">
        <v>2.2400000000000002</v>
      </c>
      <c r="I7" s="26">
        <f t="shared" si="0"/>
        <v>0.99553571428571419</v>
      </c>
      <c r="J7"/>
      <c r="K7"/>
    </row>
    <row r="8" spans="1:11" ht="17.399999999999999">
      <c r="A8" s="39" t="s">
        <v>14</v>
      </c>
      <c r="B8" s="40"/>
      <c r="C8" s="40"/>
      <c r="D8" s="41"/>
      <c r="E8" s="19">
        <f>AVERAGE(E4:E7)</f>
        <v>13.33</v>
      </c>
      <c r="F8" s="19">
        <f>AVERAGE(F4:F7)</f>
        <v>2.2324999999999999</v>
      </c>
      <c r="G8" s="24"/>
      <c r="H8" s="21"/>
      <c r="I8" s="20">
        <f>AVERAGE(I4:I7)</f>
        <v>0.99665178571428559</v>
      </c>
      <c r="J8"/>
      <c r="K8"/>
    </row>
    <row r="9" spans="1:11" ht="17.399999999999999">
      <c r="A9" s="42" t="s">
        <v>15</v>
      </c>
      <c r="B9" s="43"/>
      <c r="C9" s="43"/>
      <c r="D9" s="44"/>
      <c r="E9" s="4">
        <f>MAX(E4:E7)</f>
        <v>13.33</v>
      </c>
      <c r="F9" s="4">
        <f>MAX(F4:F7)</f>
        <v>2.2599999999999998</v>
      </c>
      <c r="G9" s="5"/>
      <c r="H9" s="6"/>
      <c r="I9" s="15">
        <f>MAX(I4:I7)</f>
        <v>1.0089285714285712</v>
      </c>
      <c r="J9"/>
      <c r="K9"/>
    </row>
    <row r="10" spans="1:11" ht="17.399999999999999">
      <c r="A10" s="42" t="s">
        <v>16</v>
      </c>
      <c r="B10" s="43"/>
      <c r="C10" s="43"/>
      <c r="D10" s="44"/>
      <c r="E10" s="4">
        <f>MIN(E4:E7)</f>
        <v>13.33</v>
      </c>
      <c r="F10" s="4">
        <f>MIN(F4:F7)</f>
        <v>2.2000000000000002</v>
      </c>
      <c r="G10" s="5"/>
      <c r="H10" s="6"/>
      <c r="I10" s="15">
        <f>MIN(I4:I7)</f>
        <v>0.9821428571428571</v>
      </c>
      <c r="J10"/>
      <c r="K10"/>
    </row>
    <row r="11" spans="1:11" ht="141.75" customHeight="1">
      <c r="A11" s="1" t="s">
        <v>9</v>
      </c>
      <c r="B11" s="45" t="s">
        <v>35</v>
      </c>
      <c r="C11" s="33"/>
      <c r="D11" s="33"/>
      <c r="E11" s="34"/>
      <c r="F11" s="3" t="s">
        <v>10</v>
      </c>
      <c r="G11" s="33"/>
      <c r="H11" s="33"/>
      <c r="I11" s="34"/>
      <c r="J11"/>
      <c r="K11"/>
    </row>
    <row r="12" spans="1:11" ht="195.75" customHeight="1">
      <c r="A12" s="3" t="s">
        <v>11</v>
      </c>
      <c r="B12" s="32"/>
      <c r="C12" s="33"/>
      <c r="D12" s="33"/>
      <c r="E12" s="34"/>
      <c r="F12" s="3"/>
      <c r="G12" s="35"/>
      <c r="H12" s="35"/>
      <c r="I12" s="36"/>
      <c r="J12"/>
    </row>
    <row r="13" spans="1:11">
      <c r="H13" s="13"/>
    </row>
    <row r="14" spans="1:11">
      <c r="H14" s="13"/>
    </row>
    <row r="15" spans="1:11">
      <c r="H15" s="13"/>
    </row>
    <row r="16" spans="1:11">
      <c r="H16" s="13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DC전원용</vt:lpstr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2025-07-21T04:47:09Z</dcterms:modified>
  <cp:contentStatus/>
</cp:coreProperties>
</file>